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3455841\Dropbox\PhD from c drive\Swamp leaf study\Paper\Final submission\"/>
    </mc:Choice>
  </mc:AlternateContent>
  <xr:revisionPtr revIDLastSave="0" documentId="8_{7B14A662-6122-4972-ABF6-83E11A24D1D3}" xr6:coauthVersionLast="36" xr6:coauthVersionMax="36" xr10:uidLastSave="{00000000-0000-0000-0000-000000000000}"/>
  <bookViews>
    <workbookView xWindow="240" yWindow="135" windowWidth="20115" windowHeight="7935" activeTab="4" xr2:uid="{00000000-000D-0000-FFFF-FFFF00000000}"/>
  </bookViews>
  <sheets>
    <sheet name="Table 2" sheetId="4" r:id="rId1"/>
    <sheet name="Table 3 MC may16" sheetId="6" r:id="rId2"/>
    <sheet name="Table 4 MC Oct16" sheetId="7" r:id="rId3"/>
    <sheet name="Table 5 Water samples" sheetId="8" r:id="rId4"/>
    <sheet name="Table 6 VA samples" sheetId="9" r:id="rId5"/>
    <sheet name="Sheet2" sheetId="2" r:id="rId6"/>
    <sheet name="Sheet3" sheetId="3" r:id="rId7"/>
    <sheet name="Sheet1" sheetId="10" r:id="rId8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3" i="4" l="1"/>
  <c r="E12" i="4"/>
  <c r="E3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Katarina David</author>
  </authors>
  <commentList>
    <comment ref="A18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Katarina David:</t>
        </r>
        <r>
          <rPr>
            <sz val="9"/>
            <color indexed="81"/>
            <rFont val="Tahoma"/>
            <family val="2"/>
          </rPr>
          <t xml:space="preserve">
next to GGEG4</t>
        </r>
      </text>
    </comment>
  </commentList>
</comments>
</file>

<file path=xl/sharedStrings.xml><?xml version="1.0" encoding="utf-8"?>
<sst xmlns="http://schemas.openxmlformats.org/spreadsheetml/2006/main" count="305" uniqueCount="193">
  <si>
    <t xml:space="preserve">Sample id </t>
  </si>
  <si>
    <t>Easting (m)</t>
  </si>
  <si>
    <t xml:space="preserve">Northning (m) </t>
  </si>
  <si>
    <t xml:space="preserve">Piezo depth </t>
  </si>
  <si>
    <t>Depth to water</t>
  </si>
  <si>
    <t>Sample type</t>
  </si>
  <si>
    <t xml:space="preserve">Collected </t>
  </si>
  <si>
    <t>Comment</t>
  </si>
  <si>
    <t>CCG1</t>
  </si>
  <si>
    <t>piezometer</t>
  </si>
  <si>
    <t>CCG2</t>
  </si>
  <si>
    <t>repeated augering</t>
  </si>
  <si>
    <t xml:space="preserve">augered </t>
  </si>
  <si>
    <t>In May 17 augered pH and EC measured  sample taken</t>
  </si>
  <si>
    <t>CCG3</t>
  </si>
  <si>
    <t>no water sample in May16</t>
  </si>
  <si>
    <t>reaugered</t>
  </si>
  <si>
    <t>CCS4</t>
  </si>
  <si>
    <t>Surface water</t>
  </si>
  <si>
    <t>CCWS1</t>
  </si>
  <si>
    <t>GGCS1</t>
  </si>
  <si>
    <t>GGEG1</t>
  </si>
  <si>
    <t xml:space="preserve">augered hole </t>
  </si>
  <si>
    <t>no water samples</t>
  </si>
  <si>
    <t>GGEG2</t>
  </si>
  <si>
    <t>piezo</t>
  </si>
  <si>
    <t>augered hole</t>
  </si>
  <si>
    <t>GGEG3</t>
  </si>
  <si>
    <t xml:space="preserve">no sample taken </t>
  </si>
  <si>
    <t>GGEG4</t>
  </si>
  <si>
    <t>re-augered hole</t>
  </si>
  <si>
    <t xml:space="preserve">water dirty , measure EC and pH measurement in hole , water sample in CF </t>
  </si>
  <si>
    <t>GGEG5</t>
  </si>
  <si>
    <t>GGES1</t>
  </si>
  <si>
    <t>GGES2</t>
  </si>
  <si>
    <t>GGSW1</t>
  </si>
  <si>
    <t>GGSWG1</t>
  </si>
  <si>
    <t>Piezometer</t>
  </si>
  <si>
    <t>GGSWG2</t>
  </si>
  <si>
    <t>GGSWG4</t>
  </si>
  <si>
    <t>Sample id</t>
  </si>
  <si>
    <t>CCG2 80</t>
  </si>
  <si>
    <t>CCG3 0-45</t>
  </si>
  <si>
    <t>CCG3 45-80</t>
  </si>
  <si>
    <t>CCG3 80-100</t>
  </si>
  <si>
    <t>GGEG2 100</t>
  </si>
  <si>
    <t>GGSWG4 35-50</t>
  </si>
  <si>
    <t>BEFORE drying with foil (g)</t>
  </si>
  <si>
    <t>after drying with foil  (g)</t>
  </si>
  <si>
    <t>foil (g)</t>
  </si>
  <si>
    <t>MC (%)</t>
  </si>
  <si>
    <t>CCG2 10</t>
  </si>
  <si>
    <t>CCG2 50</t>
  </si>
  <si>
    <t>CCG2 90</t>
  </si>
  <si>
    <t>CCG2 110</t>
  </si>
  <si>
    <t>CCG3 20</t>
  </si>
  <si>
    <t>CCG3 30</t>
  </si>
  <si>
    <t>CCG3 40</t>
  </si>
  <si>
    <t>CCG3 50</t>
  </si>
  <si>
    <t>CCG3 80</t>
  </si>
  <si>
    <t>CCG3 100</t>
  </si>
  <si>
    <t>GGEG1_1 0-10</t>
  </si>
  <si>
    <t>GGEG1_2 10-20</t>
  </si>
  <si>
    <t>GGEG1_3 20-35</t>
  </si>
  <si>
    <t>GGEG1_4 40-50</t>
  </si>
  <si>
    <t>GGEG1_5 50-60</t>
  </si>
  <si>
    <t>GGEG2_1 10</t>
  </si>
  <si>
    <t>GGEG2_2 30</t>
  </si>
  <si>
    <t>GGEG2_3 40</t>
  </si>
  <si>
    <t>GGEG2 60</t>
  </si>
  <si>
    <t>GGEG2 70</t>
  </si>
  <si>
    <t>GGEG2 80</t>
  </si>
  <si>
    <t>GGEG2 110</t>
  </si>
  <si>
    <t>GGEG2 140</t>
  </si>
  <si>
    <t>GGEG3 30</t>
  </si>
  <si>
    <t>GGEG3 60</t>
  </si>
  <si>
    <t>GGEG3 70</t>
  </si>
  <si>
    <t>GGEG3 90</t>
  </si>
  <si>
    <t>GGEG3 110</t>
  </si>
  <si>
    <t>GGEG4 10</t>
  </si>
  <si>
    <t>GGEG4 30</t>
  </si>
  <si>
    <t>GGEG4 60</t>
  </si>
  <si>
    <t>GGEG4 70</t>
  </si>
  <si>
    <t>GGEG4 90</t>
  </si>
  <si>
    <t>GGEG4 110</t>
  </si>
  <si>
    <t>CCG2 0-30</t>
  </si>
  <si>
    <t>CCG2 30-50</t>
  </si>
  <si>
    <t>CCG2 50-60</t>
  </si>
  <si>
    <t>CCG2 60-80</t>
  </si>
  <si>
    <t>CCG3 80-115</t>
  </si>
  <si>
    <t>CCG3 115-123</t>
  </si>
  <si>
    <t>GGEG4 0-30</t>
  </si>
  <si>
    <t>GGEG4 30-40</t>
  </si>
  <si>
    <t>GGEG4 40-50</t>
  </si>
  <si>
    <t>GGEG4 50-60</t>
  </si>
  <si>
    <t>GGEG4 60-80</t>
  </si>
  <si>
    <t>GGEG4 80-95</t>
  </si>
  <si>
    <t>GGSWG4 0-25</t>
  </si>
  <si>
    <t>GGSWG4 25-35</t>
  </si>
  <si>
    <t>GGSWG4 50-65</t>
  </si>
  <si>
    <t>GGSWG4 65-75</t>
  </si>
  <si>
    <t>Sample Name</t>
  </si>
  <si>
    <t>GGEG2 80cm</t>
  </si>
  <si>
    <t>GGEG1 40-45</t>
  </si>
  <si>
    <t>GGEG1 10-30</t>
  </si>
  <si>
    <t>GGEG1 50-60</t>
  </si>
  <si>
    <t>GGEG2 40-50</t>
  </si>
  <si>
    <t>Description</t>
  </si>
  <si>
    <t>Sample</t>
  </si>
  <si>
    <t>error O18</t>
  </si>
  <si>
    <t>error D2H</t>
  </si>
  <si>
    <t>GGEG3 30-40cm</t>
  </si>
  <si>
    <t>GGEG2 140cm</t>
  </si>
  <si>
    <t>GGEG3 90cm</t>
  </si>
  <si>
    <t>GGEG2 100cm</t>
  </si>
  <si>
    <t>GGEG3 110cm</t>
  </si>
  <si>
    <t>GGEG4 50cm</t>
  </si>
  <si>
    <t>GGEG4 90cm</t>
  </si>
  <si>
    <t>CCG2 90cm</t>
  </si>
  <si>
    <t>CCG2 10cm</t>
  </si>
  <si>
    <t>CCG3 90cm</t>
  </si>
  <si>
    <t>GGEG4 0-10cm</t>
  </si>
  <si>
    <t>GGEG3 60cm</t>
  </si>
  <si>
    <t>GGEG4 20-25cm</t>
  </si>
  <si>
    <t>CCG2 30-40</t>
  </si>
  <si>
    <t>CCG3 110cm</t>
  </si>
  <si>
    <t>CCG2 50cm</t>
  </si>
  <si>
    <t>GGEG2 _4 50cm</t>
  </si>
  <si>
    <t xml:space="preserve">CCG3 60cm </t>
  </si>
  <si>
    <t>CCG2 110cm</t>
  </si>
  <si>
    <t>CCG2 80cm</t>
  </si>
  <si>
    <t>GGEG4 110cm</t>
  </si>
  <si>
    <t>October dataset</t>
  </si>
  <si>
    <t>GGSWG4 65-72</t>
  </si>
  <si>
    <t>CCG2 20-30</t>
  </si>
  <si>
    <t>CCG2 50-70</t>
  </si>
  <si>
    <t>CCG2 70-80</t>
  </si>
  <si>
    <t>CCG3 0-20</t>
  </si>
  <si>
    <t>CCG3 45-85</t>
  </si>
  <si>
    <t>CCG3 90-115</t>
  </si>
  <si>
    <t>Sample depth</t>
  </si>
  <si>
    <t>after drying with foil (g)</t>
  </si>
  <si>
    <r>
      <t>Processed Delta 2H (</t>
    </r>
    <r>
      <rPr>
        <b/>
        <sz val="11"/>
        <color theme="1"/>
        <rFont val="Calibri"/>
        <family val="2"/>
      </rPr>
      <t>‰)</t>
    </r>
  </si>
  <si>
    <t>Processed Delta 18O(‰)</t>
  </si>
  <si>
    <t>Sample depth (cm)</t>
  </si>
  <si>
    <t>GGEG5x</t>
  </si>
  <si>
    <t>GGEG2A</t>
  </si>
  <si>
    <t>O18</t>
  </si>
  <si>
    <t>D2H</t>
  </si>
  <si>
    <t>GGEG3 70cm</t>
  </si>
  <si>
    <t>GGSWG2 0-10</t>
  </si>
  <si>
    <t>GGSWG2 10-20</t>
  </si>
  <si>
    <t>GGSWG2 20-30</t>
  </si>
  <si>
    <t>GGSWG2 30-40</t>
  </si>
  <si>
    <t>GGSWG2 40-55</t>
  </si>
  <si>
    <t>GGSWG2 55-65</t>
  </si>
  <si>
    <t>GGSWG2 65-75</t>
  </si>
  <si>
    <t>GGSWG2 75-90</t>
  </si>
  <si>
    <t>GGSWG1 0-20</t>
  </si>
  <si>
    <t>GGSWG1 20-40</t>
  </si>
  <si>
    <t>GGSWG1 40-60</t>
  </si>
  <si>
    <t>GGSWG1 60-70</t>
  </si>
  <si>
    <t>GGSWG1 70-80</t>
  </si>
  <si>
    <t>GGSWG1 80-94</t>
  </si>
  <si>
    <t>CCG3 0-15</t>
  </si>
  <si>
    <t>CCG3 15-30</t>
  </si>
  <si>
    <t>CCG3 30-50</t>
  </si>
  <si>
    <t>CCG3 50-70</t>
  </si>
  <si>
    <t>CCG3 70-85</t>
  </si>
  <si>
    <t>CCG3 85-100</t>
  </si>
  <si>
    <t>CCG3 85-113</t>
  </si>
  <si>
    <t>CCG1 80-90</t>
  </si>
  <si>
    <t>CCG1 70-80</t>
  </si>
  <si>
    <t>CCG1 60-70</t>
  </si>
  <si>
    <t>CCG1 0-20</t>
  </si>
  <si>
    <t>CCG1 20-45</t>
  </si>
  <si>
    <t>CCG1 45-60</t>
  </si>
  <si>
    <t xml:space="preserve">Sample collected </t>
  </si>
  <si>
    <t>sample</t>
  </si>
  <si>
    <t>GW- piezometer</t>
  </si>
  <si>
    <t>GW- augered hole</t>
  </si>
  <si>
    <t xml:space="preserve">GGEG5 deep </t>
  </si>
  <si>
    <t>gw</t>
  </si>
  <si>
    <t>Oct dataset</t>
  </si>
  <si>
    <t>CCG1A</t>
  </si>
  <si>
    <t>CCG1P</t>
  </si>
  <si>
    <t>GGSWS1</t>
  </si>
  <si>
    <t>GGES3</t>
  </si>
  <si>
    <t>Date</t>
  </si>
  <si>
    <t>Moisture content May2016</t>
  </si>
  <si>
    <t>Moisture content October 2016</t>
  </si>
  <si>
    <t>Water samples</t>
  </si>
  <si>
    <t>Soil/sediment samples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</si>
</sst>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SKM Helv Light"/>
    </font>
    <font>
      <sz val="10"/>
      <name val="Optima LT Std"/>
      <family val="2"/>
    </font>
    <font>
      <b/>
      <sz val="12"/>
      <color theme="8" tint="-0.49998474074526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1">
    <xf numFmtId="0" fontId="0" fillId="0" borderId="0" xfId="0"/>
    <xf numFmtId="1" fontId="4" fillId="0" borderId="0" xfId="1" applyNumberFormat="1" applyFont="1" applyBorder="1" applyAlignment="1">
      <alignment horizontal="center"/>
    </xf>
    <xf numFmtId="1" fontId="5" fillId="0" borderId="0" xfId="0" applyNumberFormat="1" applyFont="1" applyBorder="1" applyAlignment="1">
      <alignment horizontal="center"/>
    </xf>
    <xf numFmtId="1" fontId="6" fillId="0" borderId="0" xfId="0" applyNumberFormat="1" applyFont="1" applyBorder="1" applyAlignment="1">
      <alignment horizontal="center"/>
    </xf>
    <xf numFmtId="0" fontId="3" fillId="0" borderId="0" xfId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17" fontId="0" fillId="0" borderId="0" xfId="0" applyNumberFormat="1" applyAlignment="1">
      <alignment horizontal="center"/>
    </xf>
    <xf numFmtId="1" fontId="6" fillId="0" borderId="0" xfId="0" applyNumberFormat="1" applyFont="1" applyAlignment="1">
      <alignment horizontal="center"/>
    </xf>
    <xf numFmtId="0" fontId="0" fillId="0" borderId="0" xfId="0" applyAlignment="1">
      <alignment horizontal="center" wrapText="1"/>
    </xf>
    <xf numFmtId="1" fontId="6" fillId="0" borderId="0" xfId="0" applyNumberFormat="1" applyFont="1" applyFill="1" applyBorder="1" applyAlignment="1">
      <alignment horizontal="center"/>
    </xf>
    <xf numFmtId="0" fontId="0" fillId="0" borderId="0" xfId="0" applyFill="1"/>
    <xf numFmtId="2" fontId="0" fillId="0" borderId="0" xfId="0" applyNumberFormat="1"/>
    <xf numFmtId="17" fontId="1" fillId="0" borderId="0" xfId="0" applyNumberFormat="1" applyFont="1"/>
    <xf numFmtId="0" fontId="1" fillId="0" borderId="1" xfId="0" applyFont="1" applyBorder="1"/>
    <xf numFmtId="0" fontId="0" fillId="0" borderId="2" xfId="0" applyBorder="1"/>
    <xf numFmtId="2" fontId="0" fillId="0" borderId="2" xfId="0" applyNumberFormat="1" applyBorder="1"/>
    <xf numFmtId="0" fontId="1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" fontId="4" fillId="0" borderId="2" xfId="1" applyNumberFormat="1" applyFont="1" applyBorder="1" applyAlignment="1">
      <alignment horizontal="center"/>
    </xf>
    <xf numFmtId="1" fontId="6" fillId="0" borderId="2" xfId="0" applyNumberFormat="1" applyFont="1" applyBorder="1" applyAlignment="1">
      <alignment horizontal="center"/>
    </xf>
    <xf numFmtId="0" fontId="3" fillId="0" borderId="2" xfId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Fill="1" applyBorder="1" applyAlignment="1">
      <alignment horizontal="center"/>
    </xf>
    <xf numFmtId="17" fontId="0" fillId="0" borderId="2" xfId="0" applyNumberFormat="1" applyBorder="1" applyAlignment="1">
      <alignment horizontal="center"/>
    </xf>
    <xf numFmtId="0" fontId="0" fillId="0" borderId="2" xfId="0" applyFill="1" applyBorder="1"/>
    <xf numFmtId="0" fontId="1" fillId="0" borderId="1" xfId="0" applyFont="1" applyBorder="1" applyAlignment="1">
      <alignment wrapText="1"/>
    </xf>
    <xf numFmtId="0" fontId="1" fillId="0" borderId="0" xfId="0" applyFont="1"/>
    <xf numFmtId="17" fontId="0" fillId="0" borderId="0" xfId="0" applyNumberFormat="1"/>
    <xf numFmtId="0" fontId="0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6"/>
  <sheetViews>
    <sheetView zoomScale="70" zoomScaleNormal="70" workbookViewId="0">
      <selection activeCell="E25" sqref="E25"/>
    </sheetView>
  </sheetViews>
  <sheetFormatPr defaultRowHeight="14.25"/>
  <cols>
    <col min="1" max="1" width="13.3984375" style="5" customWidth="1"/>
    <col min="2" max="2" width="12" style="5" customWidth="1"/>
    <col min="3" max="3" width="13.265625" style="5" customWidth="1"/>
    <col min="4" max="4" width="11.59765625" style="5" customWidth="1"/>
    <col min="5" max="5" width="15.59765625" style="5" customWidth="1"/>
    <col min="6" max="6" width="15.86328125" style="5" customWidth="1"/>
    <col min="7" max="7" width="13" style="5" customWidth="1"/>
    <col min="8" max="8" width="31.86328125" style="5" customWidth="1"/>
  </cols>
  <sheetData>
    <row r="1" spans="1:8" ht="30" customHeight="1">
      <c r="A1" s="17" t="s">
        <v>0</v>
      </c>
      <c r="B1" s="18" t="s">
        <v>1</v>
      </c>
      <c r="C1" s="18" t="s">
        <v>2</v>
      </c>
      <c r="D1" s="17" t="s">
        <v>3</v>
      </c>
      <c r="E1" s="17" t="s">
        <v>4</v>
      </c>
      <c r="F1" s="17" t="s">
        <v>5</v>
      </c>
      <c r="G1" s="17" t="s">
        <v>6</v>
      </c>
      <c r="H1" s="17" t="s">
        <v>7</v>
      </c>
    </row>
    <row r="2" spans="1:8" ht="15.75">
      <c r="A2" s="1" t="s">
        <v>8</v>
      </c>
      <c r="B2" s="2">
        <v>241176</v>
      </c>
      <c r="C2" s="3">
        <v>6302698</v>
      </c>
      <c r="D2" s="5">
        <v>1.49</v>
      </c>
      <c r="E2" s="4">
        <v>0.09</v>
      </c>
      <c r="F2" s="6" t="s">
        <v>9</v>
      </c>
      <c r="G2" s="7">
        <v>42644</v>
      </c>
    </row>
    <row r="3" spans="1:8" ht="15.75">
      <c r="A3" s="1" t="s">
        <v>8</v>
      </c>
      <c r="B3" s="2">
        <v>241176</v>
      </c>
      <c r="C3" s="3">
        <v>6302698</v>
      </c>
      <c r="D3" s="5">
        <v>1.49</v>
      </c>
      <c r="E3" s="4">
        <f>1.02-0.55</f>
        <v>0.47</v>
      </c>
      <c r="F3" s="6" t="s">
        <v>9</v>
      </c>
      <c r="G3" s="7">
        <v>42491</v>
      </c>
    </row>
    <row r="4" spans="1:8" ht="15.75">
      <c r="A4" s="1" t="s">
        <v>10</v>
      </c>
      <c r="B4" s="8">
        <v>241179</v>
      </c>
      <c r="C4" s="8">
        <v>6302696</v>
      </c>
      <c r="E4" s="4"/>
      <c r="F4" s="5" t="s">
        <v>11</v>
      </c>
      <c r="G4" s="7">
        <v>42644</v>
      </c>
    </row>
    <row r="5" spans="1:8" ht="42.75" customHeight="1">
      <c r="A5" s="1" t="s">
        <v>10</v>
      </c>
      <c r="B5" s="8">
        <v>241179</v>
      </c>
      <c r="C5" s="8">
        <v>6302696</v>
      </c>
      <c r="E5" s="4"/>
      <c r="F5" s="5" t="s">
        <v>12</v>
      </c>
      <c r="G5" s="7">
        <v>42491</v>
      </c>
      <c r="H5" s="9" t="s">
        <v>13</v>
      </c>
    </row>
    <row r="6" spans="1:8" ht="30" customHeight="1">
      <c r="A6" s="1" t="s">
        <v>14</v>
      </c>
      <c r="B6" s="8">
        <v>241166</v>
      </c>
      <c r="C6" s="8">
        <v>6303197</v>
      </c>
      <c r="E6" s="4"/>
      <c r="F6" s="5" t="s">
        <v>12</v>
      </c>
      <c r="G6" s="7">
        <v>42491</v>
      </c>
      <c r="H6" s="9" t="s">
        <v>15</v>
      </c>
    </row>
    <row r="7" spans="1:8" ht="15.75">
      <c r="A7" s="1" t="s">
        <v>14</v>
      </c>
      <c r="B7" s="8">
        <v>241166</v>
      </c>
      <c r="C7" s="8">
        <v>6303197</v>
      </c>
      <c r="E7" s="4">
        <v>0.2</v>
      </c>
      <c r="F7" s="5" t="s">
        <v>16</v>
      </c>
      <c r="G7" s="7">
        <v>42644</v>
      </c>
      <c r="H7" s="9"/>
    </row>
    <row r="8" spans="1:8" ht="15.75">
      <c r="A8" s="1" t="s">
        <v>17</v>
      </c>
      <c r="B8" s="8">
        <v>241042</v>
      </c>
      <c r="C8" s="8">
        <v>6303452</v>
      </c>
      <c r="E8" s="4"/>
      <c r="F8" s="5" t="s">
        <v>18</v>
      </c>
      <c r="G8" s="7">
        <v>42644</v>
      </c>
      <c r="H8" s="9"/>
    </row>
    <row r="9" spans="1:8" ht="15.75">
      <c r="A9" s="1" t="s">
        <v>19</v>
      </c>
      <c r="B9" s="10">
        <v>239836</v>
      </c>
      <c r="C9" s="10">
        <v>6303817</v>
      </c>
      <c r="E9" s="4"/>
      <c r="F9" s="5" t="s">
        <v>18</v>
      </c>
      <c r="G9" s="7">
        <v>42644</v>
      </c>
      <c r="H9" s="9"/>
    </row>
    <row r="10" spans="1:8" ht="15.75">
      <c r="A10" s="1" t="s">
        <v>20</v>
      </c>
      <c r="B10" s="10">
        <v>240488</v>
      </c>
      <c r="C10" s="10">
        <v>6303289</v>
      </c>
      <c r="E10" s="4"/>
      <c r="F10" s="5" t="s">
        <v>18</v>
      </c>
      <c r="G10" s="7">
        <v>42644</v>
      </c>
      <c r="H10" s="9"/>
    </row>
    <row r="11" spans="1:8" ht="29.25" customHeight="1">
      <c r="A11" s="1" t="s">
        <v>21</v>
      </c>
      <c r="B11" s="10">
        <v>240479</v>
      </c>
      <c r="C11" s="10">
        <v>6303181</v>
      </c>
      <c r="E11" s="4"/>
      <c r="F11" s="5" t="s">
        <v>22</v>
      </c>
      <c r="G11" s="7">
        <v>42491</v>
      </c>
      <c r="H11" s="9" t="s">
        <v>23</v>
      </c>
    </row>
    <row r="12" spans="1:8" ht="15.75">
      <c r="A12" s="1" t="s">
        <v>24</v>
      </c>
      <c r="B12" s="10">
        <v>240209</v>
      </c>
      <c r="C12" s="10">
        <v>6302352</v>
      </c>
      <c r="E12" s="4">
        <f>0.44-0.09</f>
        <v>0.35</v>
      </c>
      <c r="F12" s="6" t="s">
        <v>25</v>
      </c>
      <c r="G12" s="7">
        <v>42491</v>
      </c>
      <c r="H12" s="9"/>
    </row>
    <row r="13" spans="1:8" ht="25.5" customHeight="1">
      <c r="A13" s="1" t="s">
        <v>146</v>
      </c>
      <c r="B13" s="10">
        <v>240210</v>
      </c>
      <c r="C13" s="10">
        <v>6302355</v>
      </c>
      <c r="E13" s="4"/>
      <c r="F13" s="6" t="s">
        <v>26</v>
      </c>
      <c r="G13" s="7">
        <v>42491</v>
      </c>
      <c r="H13" s="9" t="s">
        <v>23</v>
      </c>
    </row>
    <row r="14" spans="1:8" ht="29.25" customHeight="1">
      <c r="A14" s="1" t="s">
        <v>27</v>
      </c>
      <c r="B14" s="10">
        <v>240037</v>
      </c>
      <c r="C14" s="10">
        <v>6301728</v>
      </c>
      <c r="E14" s="4"/>
      <c r="F14" s="6" t="s">
        <v>26</v>
      </c>
      <c r="G14" s="7">
        <v>42491</v>
      </c>
      <c r="H14" s="9" t="s">
        <v>28</v>
      </c>
    </row>
    <row r="15" spans="1:8" ht="15.75">
      <c r="A15" s="1" t="s">
        <v>29</v>
      </c>
      <c r="B15" s="10">
        <v>239939</v>
      </c>
      <c r="C15" s="10">
        <v>6301850</v>
      </c>
      <c r="E15" s="4">
        <v>0.4</v>
      </c>
      <c r="F15" s="6" t="s">
        <v>26</v>
      </c>
      <c r="G15" s="7">
        <v>42491</v>
      </c>
      <c r="H15" s="9"/>
    </row>
    <row r="16" spans="1:8" ht="45" customHeight="1">
      <c r="A16" s="1" t="s">
        <v>29</v>
      </c>
      <c r="B16" s="10">
        <v>239939</v>
      </c>
      <c r="C16" s="10">
        <v>6301850</v>
      </c>
      <c r="E16" s="4">
        <v>0.7</v>
      </c>
      <c r="F16" s="6" t="s">
        <v>30</v>
      </c>
      <c r="G16" s="7">
        <v>42644</v>
      </c>
      <c r="H16" s="9" t="s">
        <v>31</v>
      </c>
    </row>
    <row r="17" spans="1:8" ht="15.75">
      <c r="A17" s="1" t="s">
        <v>32</v>
      </c>
      <c r="B17" s="10">
        <v>240494</v>
      </c>
      <c r="C17" s="10">
        <v>6303178</v>
      </c>
      <c r="D17" s="5">
        <v>10.78</v>
      </c>
      <c r="E17" s="4">
        <v>4.5</v>
      </c>
      <c r="F17" s="6" t="s">
        <v>9</v>
      </c>
      <c r="G17" s="7">
        <v>42644</v>
      </c>
    </row>
    <row r="18" spans="1:8" ht="15.75">
      <c r="A18" s="1" t="s">
        <v>145</v>
      </c>
      <c r="B18" s="10">
        <v>239942</v>
      </c>
      <c r="C18" s="10">
        <v>6301853</v>
      </c>
      <c r="E18" s="4">
        <v>0.28000000000000003</v>
      </c>
      <c r="F18" s="6" t="s">
        <v>9</v>
      </c>
      <c r="G18" s="7">
        <v>42644</v>
      </c>
    </row>
    <row r="19" spans="1:8" ht="15.75">
      <c r="A19" s="1" t="s">
        <v>33</v>
      </c>
      <c r="B19" s="10">
        <v>240480</v>
      </c>
      <c r="C19" s="10">
        <v>6303208</v>
      </c>
      <c r="E19" s="4"/>
      <c r="F19" s="6" t="s">
        <v>18</v>
      </c>
      <c r="G19" s="7">
        <v>42491</v>
      </c>
    </row>
    <row r="20" spans="1:8" ht="15.75">
      <c r="A20" s="1" t="s">
        <v>34</v>
      </c>
      <c r="B20" s="10">
        <v>240040</v>
      </c>
      <c r="C20" s="10">
        <v>6301730</v>
      </c>
      <c r="E20" s="4"/>
      <c r="F20" s="6" t="s">
        <v>18</v>
      </c>
      <c r="G20" s="7">
        <v>42644</v>
      </c>
    </row>
    <row r="21" spans="1:8" ht="15.75">
      <c r="A21" s="1" t="s">
        <v>34</v>
      </c>
      <c r="B21" s="8"/>
      <c r="C21" s="8"/>
      <c r="E21" s="4"/>
      <c r="F21" s="6" t="s">
        <v>18</v>
      </c>
      <c r="G21" s="7">
        <v>42491</v>
      </c>
    </row>
    <row r="22" spans="1:8" ht="15.75">
      <c r="A22" s="1" t="s">
        <v>35</v>
      </c>
      <c r="B22" s="8">
        <v>240431</v>
      </c>
      <c r="C22" s="8">
        <v>6303206</v>
      </c>
      <c r="E22" s="4"/>
      <c r="F22" s="6" t="s">
        <v>18</v>
      </c>
      <c r="G22" s="7">
        <v>42644</v>
      </c>
    </row>
    <row r="23" spans="1:8" ht="15.75">
      <c r="A23" s="1" t="s">
        <v>36</v>
      </c>
      <c r="B23" s="8">
        <v>240266</v>
      </c>
      <c r="C23" s="8">
        <v>6303095</v>
      </c>
      <c r="E23" s="4">
        <f>0.33-0.2</f>
        <v>0.13</v>
      </c>
      <c r="F23" s="6" t="s">
        <v>37</v>
      </c>
      <c r="G23" s="7">
        <v>42644</v>
      </c>
    </row>
    <row r="24" spans="1:8" ht="15.75">
      <c r="A24" s="1" t="s">
        <v>38</v>
      </c>
      <c r="B24" s="8">
        <v>239977</v>
      </c>
      <c r="C24" s="8">
        <v>6302927</v>
      </c>
      <c r="E24" s="4">
        <v>1.1000000000000001</v>
      </c>
      <c r="F24" s="6" t="s">
        <v>9</v>
      </c>
      <c r="G24" s="7">
        <v>42644</v>
      </c>
    </row>
    <row r="25" spans="1:8" ht="15.75">
      <c r="A25" s="19" t="s">
        <v>39</v>
      </c>
      <c r="B25" s="20">
        <v>240261</v>
      </c>
      <c r="C25" s="20">
        <v>6303012</v>
      </c>
      <c r="D25" s="22"/>
      <c r="E25" s="21">
        <v>0.05</v>
      </c>
      <c r="F25" s="23" t="s">
        <v>26</v>
      </c>
      <c r="G25" s="24">
        <v>42644</v>
      </c>
      <c r="H25" s="22"/>
    </row>
    <row r="26" spans="1:8">
      <c r="F26" s="6"/>
    </row>
  </sheetData>
  <pageMargins left="0.70866141732283472" right="0.70866141732283472" top="0.74803149606299213" bottom="0.74803149606299213" header="0.31496062992125984" footer="0.31496062992125984"/>
  <pageSetup paperSize="9" scale="8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8"/>
  <sheetViews>
    <sheetView workbookViewId="0"/>
  </sheetViews>
  <sheetFormatPr defaultRowHeight="14.25"/>
  <cols>
    <col min="1" max="1" width="18.86328125" customWidth="1"/>
    <col min="2" max="2" width="8.19921875" customWidth="1"/>
    <col min="3" max="3" width="17.73046875" customWidth="1"/>
    <col min="4" max="4" width="14.86328125" customWidth="1"/>
    <col min="6" max="6" width="10.1328125" bestFit="1" customWidth="1"/>
  </cols>
  <sheetData>
    <row r="1" spans="1:6">
      <c r="A1" t="s">
        <v>189</v>
      </c>
    </row>
    <row r="2" spans="1:6" ht="28.5">
      <c r="A2" s="30" t="s">
        <v>0</v>
      </c>
      <c r="B2" s="30" t="s">
        <v>140</v>
      </c>
      <c r="C2" s="26" t="s">
        <v>47</v>
      </c>
      <c r="D2" s="26" t="s">
        <v>48</v>
      </c>
      <c r="E2" s="26" t="s">
        <v>49</v>
      </c>
      <c r="F2" s="26" t="s">
        <v>50</v>
      </c>
    </row>
    <row r="3" spans="1:6">
      <c r="A3" s="11" t="s">
        <v>51</v>
      </c>
      <c r="B3" s="11">
        <v>10</v>
      </c>
      <c r="C3">
        <v>15.003</v>
      </c>
      <c r="D3">
        <v>4.55</v>
      </c>
      <c r="E3">
        <v>0.79900000000000004</v>
      </c>
      <c r="F3" s="12">
        <v>278.67235403892295</v>
      </c>
    </row>
    <row r="4" spans="1:6">
      <c r="A4" s="11" t="s">
        <v>52</v>
      </c>
      <c r="B4" s="11">
        <v>50</v>
      </c>
      <c r="C4">
        <v>12.444000000000001</v>
      </c>
      <c r="D4">
        <v>9.1170000000000009</v>
      </c>
      <c r="E4">
        <v>0.78600000000000003</v>
      </c>
      <c r="F4" s="12">
        <v>39.935181850918248</v>
      </c>
    </row>
    <row r="5" spans="1:6">
      <c r="A5" s="11" t="s">
        <v>41</v>
      </c>
      <c r="B5" s="11">
        <v>80</v>
      </c>
      <c r="C5">
        <v>14.038</v>
      </c>
      <c r="D5" s="11">
        <v>12.207000000000001</v>
      </c>
      <c r="E5">
        <v>1.002</v>
      </c>
      <c r="F5" s="12">
        <v>16.340919232485493</v>
      </c>
    </row>
    <row r="6" spans="1:6">
      <c r="A6" s="11" t="s">
        <v>53</v>
      </c>
      <c r="B6" s="11">
        <v>90</v>
      </c>
      <c r="C6">
        <v>25.152000000000001</v>
      </c>
      <c r="D6" s="11">
        <v>21.023</v>
      </c>
      <c r="E6">
        <v>0.41699999999999998</v>
      </c>
      <c r="F6" s="12">
        <v>20.037853052508986</v>
      </c>
    </row>
    <row r="7" spans="1:6">
      <c r="A7" s="11" t="s">
        <v>54</v>
      </c>
      <c r="B7" s="11">
        <v>110</v>
      </c>
      <c r="C7">
        <v>13.132</v>
      </c>
      <c r="D7" s="11">
        <v>11.558999999999999</v>
      </c>
      <c r="E7">
        <v>0.98599999999999999</v>
      </c>
      <c r="F7" s="12">
        <v>14.877518206753058</v>
      </c>
    </row>
    <row r="8" spans="1:6">
      <c r="A8" s="11" t="s">
        <v>55</v>
      </c>
      <c r="B8" s="11">
        <v>20</v>
      </c>
      <c r="C8">
        <v>10.746</v>
      </c>
      <c r="D8" s="11">
        <v>5.6550000000000002</v>
      </c>
      <c r="E8">
        <v>0.435</v>
      </c>
      <c r="F8" s="12">
        <v>97.52873563218391</v>
      </c>
    </row>
    <row r="9" spans="1:6">
      <c r="A9" s="11" t="s">
        <v>56</v>
      </c>
      <c r="B9" s="11">
        <v>30</v>
      </c>
      <c r="C9">
        <v>16.794</v>
      </c>
      <c r="D9" s="11">
        <v>7.6559999999999997</v>
      </c>
      <c r="E9">
        <v>0.90300000000000002</v>
      </c>
      <c r="F9" s="12">
        <v>135.31763660595294</v>
      </c>
    </row>
    <row r="10" spans="1:6">
      <c r="A10" s="11" t="s">
        <v>57</v>
      </c>
      <c r="B10" s="11">
        <v>40</v>
      </c>
      <c r="C10">
        <v>9.6940000000000008</v>
      </c>
      <c r="D10" s="11">
        <v>6.2370000000000001</v>
      </c>
      <c r="E10">
        <v>0.81799999999999995</v>
      </c>
      <c r="F10" s="12">
        <v>63.794057944270165</v>
      </c>
    </row>
    <row r="11" spans="1:6">
      <c r="A11" s="11" t="s">
        <v>58</v>
      </c>
      <c r="B11" s="11">
        <v>50</v>
      </c>
      <c r="C11">
        <v>12.898999999999999</v>
      </c>
      <c r="D11" s="11">
        <v>8.7070000000000007</v>
      </c>
      <c r="E11">
        <v>0.78200000000000003</v>
      </c>
      <c r="F11" s="12">
        <v>52.895899053627737</v>
      </c>
    </row>
    <row r="12" spans="1:6">
      <c r="A12" s="11" t="s">
        <v>59</v>
      </c>
      <c r="B12" s="11">
        <v>80</v>
      </c>
      <c r="C12">
        <v>13.922000000000001</v>
      </c>
      <c r="D12" s="11">
        <v>11.782999999999999</v>
      </c>
      <c r="E12">
        <v>0.79300000000000004</v>
      </c>
      <c r="F12" s="12">
        <v>19.463148316651509</v>
      </c>
    </row>
    <row r="13" spans="1:6">
      <c r="A13" s="11" t="s">
        <v>60</v>
      </c>
      <c r="B13" s="11">
        <v>100</v>
      </c>
      <c r="C13">
        <v>16.861999999999998</v>
      </c>
      <c r="D13">
        <v>15.233000000000001</v>
      </c>
      <c r="E13">
        <v>1.085</v>
      </c>
      <c r="F13" s="12">
        <v>11.513994910941461</v>
      </c>
    </row>
    <row r="14" spans="1:6">
      <c r="A14" s="11" t="s">
        <v>61</v>
      </c>
      <c r="B14" s="11">
        <v>10</v>
      </c>
      <c r="C14">
        <v>11.741</v>
      </c>
      <c r="D14">
        <v>4.7530000000000001</v>
      </c>
      <c r="E14">
        <v>0.67800000000000005</v>
      </c>
      <c r="F14" s="12">
        <v>171.4846625766871</v>
      </c>
    </row>
    <row r="15" spans="1:6">
      <c r="A15" s="11" t="s">
        <v>62</v>
      </c>
      <c r="B15" s="11">
        <v>20</v>
      </c>
      <c r="C15">
        <v>8.6980000000000004</v>
      </c>
      <c r="D15">
        <v>6.0339999999999998</v>
      </c>
      <c r="E15">
        <v>0.96399999999999997</v>
      </c>
      <c r="F15" s="12">
        <v>52.544378698224861</v>
      </c>
    </row>
    <row r="16" spans="1:6">
      <c r="A16" s="11" t="s">
        <v>63</v>
      </c>
      <c r="B16" s="11">
        <v>35</v>
      </c>
      <c r="C16">
        <v>16.062000000000001</v>
      </c>
      <c r="D16">
        <v>12.067</v>
      </c>
      <c r="E16">
        <v>1.0589999999999999</v>
      </c>
      <c r="F16" s="12">
        <v>36.291787790697683</v>
      </c>
    </row>
    <row r="17" spans="1:6">
      <c r="A17" s="11" t="s">
        <v>64</v>
      </c>
      <c r="B17" s="11">
        <v>50</v>
      </c>
      <c r="C17">
        <v>19.773</v>
      </c>
      <c r="D17">
        <v>16.294</v>
      </c>
      <c r="E17">
        <v>0.88</v>
      </c>
      <c r="F17" s="12">
        <v>22.570390554041776</v>
      </c>
    </row>
    <row r="18" spans="1:6">
      <c r="A18" s="11" t="s">
        <v>65</v>
      </c>
      <c r="B18" s="11">
        <v>60</v>
      </c>
      <c r="C18">
        <v>29.116</v>
      </c>
      <c r="D18">
        <v>23.786000000000001</v>
      </c>
      <c r="E18">
        <v>0.86199999999999999</v>
      </c>
      <c r="F18" s="12">
        <v>23.250741580875928</v>
      </c>
    </row>
    <row r="19" spans="1:6">
      <c r="A19" s="11" t="s">
        <v>66</v>
      </c>
      <c r="B19" s="11">
        <v>10</v>
      </c>
      <c r="C19">
        <v>9.6349999999999998</v>
      </c>
      <c r="D19">
        <v>3.1890000000000001</v>
      </c>
      <c r="E19">
        <v>0.873</v>
      </c>
      <c r="F19" s="12">
        <v>278.32469775474959</v>
      </c>
    </row>
    <row r="20" spans="1:6">
      <c r="A20" s="11" t="s">
        <v>67</v>
      </c>
      <c r="B20" s="11">
        <v>30</v>
      </c>
      <c r="C20">
        <v>25.530999999999999</v>
      </c>
      <c r="D20">
        <v>10.342000000000001</v>
      </c>
      <c r="E20">
        <v>0.624</v>
      </c>
      <c r="F20" s="12">
        <v>156.29759209713933</v>
      </c>
    </row>
    <row r="21" spans="1:6">
      <c r="A21" s="11" t="s">
        <v>68</v>
      </c>
      <c r="B21" s="11">
        <v>40</v>
      </c>
      <c r="C21">
        <v>30.759</v>
      </c>
      <c r="D21">
        <v>18.103000000000002</v>
      </c>
      <c r="E21">
        <v>0.97199999999999998</v>
      </c>
      <c r="F21" s="12">
        <v>73.877765454439313</v>
      </c>
    </row>
    <row r="22" spans="1:6">
      <c r="A22" s="11" t="s">
        <v>69</v>
      </c>
      <c r="B22" s="11">
        <v>60</v>
      </c>
      <c r="C22">
        <v>38.578000000000003</v>
      </c>
      <c r="D22">
        <v>30.620999999999999</v>
      </c>
      <c r="E22">
        <v>0.86399999999999999</v>
      </c>
      <c r="F22" s="12">
        <v>26.739926739926755</v>
      </c>
    </row>
    <row r="23" spans="1:6">
      <c r="A23" s="11" t="s">
        <v>70</v>
      </c>
      <c r="B23" s="11">
        <v>70</v>
      </c>
      <c r="C23">
        <v>15.827999999999999</v>
      </c>
      <c r="D23">
        <v>13.025</v>
      </c>
      <c r="E23">
        <v>1.0029999999999999</v>
      </c>
      <c r="F23" s="12">
        <v>23.315588088504398</v>
      </c>
    </row>
    <row r="24" spans="1:6">
      <c r="A24" s="11" t="s">
        <v>71</v>
      </c>
      <c r="B24" s="11">
        <v>80</v>
      </c>
      <c r="C24">
        <v>14.776999999999999</v>
      </c>
      <c r="D24">
        <v>11.702</v>
      </c>
      <c r="E24">
        <v>0.73799999999999999</v>
      </c>
      <c r="F24" s="12">
        <v>28.046333454943444</v>
      </c>
    </row>
    <row r="25" spans="1:6">
      <c r="A25" s="11" t="s">
        <v>45</v>
      </c>
      <c r="B25" s="11">
        <v>100</v>
      </c>
      <c r="C25">
        <v>16.033000000000001</v>
      </c>
      <c r="D25">
        <v>13.23</v>
      </c>
      <c r="E25">
        <v>0.64</v>
      </c>
      <c r="F25" s="12">
        <v>22.263701350278005</v>
      </c>
    </row>
    <row r="26" spans="1:6">
      <c r="A26" s="11" t="s">
        <v>72</v>
      </c>
      <c r="B26" s="11">
        <v>110</v>
      </c>
      <c r="C26">
        <v>11.821999999999999</v>
      </c>
      <c r="D26">
        <v>9.8490000000000002</v>
      </c>
      <c r="E26">
        <v>0.91900000000000004</v>
      </c>
      <c r="F26" s="12">
        <v>22.094064949608054</v>
      </c>
    </row>
    <row r="27" spans="1:6">
      <c r="A27" s="11" t="s">
        <v>73</v>
      </c>
      <c r="B27" s="11">
        <v>140</v>
      </c>
      <c r="C27">
        <v>28.757000000000001</v>
      </c>
      <c r="D27">
        <v>24.259</v>
      </c>
      <c r="E27">
        <v>0.64400000000000002</v>
      </c>
      <c r="F27" s="12">
        <v>19.047215752699557</v>
      </c>
    </row>
    <row r="28" spans="1:6">
      <c r="A28" s="11" t="s">
        <v>74</v>
      </c>
      <c r="B28" s="11">
        <v>30</v>
      </c>
      <c r="C28">
        <v>16.207000000000001</v>
      </c>
      <c r="D28">
        <v>6.306</v>
      </c>
      <c r="E28">
        <v>1.095</v>
      </c>
      <c r="F28" s="12">
        <v>190.00191901746305</v>
      </c>
    </row>
    <row r="29" spans="1:6">
      <c r="A29" s="11" t="s">
        <v>75</v>
      </c>
      <c r="B29" s="11">
        <v>60</v>
      </c>
      <c r="C29">
        <v>17.302</v>
      </c>
      <c r="D29">
        <v>8.8379999999999992</v>
      </c>
      <c r="E29">
        <v>0.72499999999999998</v>
      </c>
      <c r="F29" s="12">
        <v>104.32638974485396</v>
      </c>
    </row>
    <row r="30" spans="1:6">
      <c r="A30" s="11" t="s">
        <v>76</v>
      </c>
      <c r="B30" s="11">
        <v>70</v>
      </c>
      <c r="C30">
        <v>17.390999999999998</v>
      </c>
      <c r="D30">
        <v>9.5090000000000003</v>
      </c>
      <c r="E30">
        <v>0.88100000000000001</v>
      </c>
      <c r="F30" s="12">
        <v>91.353732035234088</v>
      </c>
    </row>
    <row r="31" spans="1:6">
      <c r="A31" s="11" t="s">
        <v>77</v>
      </c>
      <c r="B31" s="11">
        <v>90</v>
      </c>
      <c r="C31">
        <v>14.329000000000001</v>
      </c>
      <c r="D31">
        <v>11.657</v>
      </c>
      <c r="E31">
        <v>0.53600000000000003</v>
      </c>
      <c r="F31" s="12">
        <v>24.026616311482783</v>
      </c>
    </row>
    <row r="32" spans="1:6">
      <c r="A32" s="11" t="s">
        <v>78</v>
      </c>
      <c r="B32" s="11">
        <v>110</v>
      </c>
      <c r="C32">
        <v>14.762</v>
      </c>
      <c r="D32">
        <v>12.356</v>
      </c>
      <c r="E32">
        <v>0.83499999999999996</v>
      </c>
      <c r="F32" s="12">
        <v>20.883603853832135</v>
      </c>
    </row>
    <row r="33" spans="1:6">
      <c r="A33" s="11" t="s">
        <v>79</v>
      </c>
      <c r="B33" s="11">
        <v>10</v>
      </c>
      <c r="C33">
        <v>13.403</v>
      </c>
      <c r="D33">
        <v>5.4489999999999998</v>
      </c>
      <c r="E33">
        <v>1.042</v>
      </c>
      <c r="F33" s="12">
        <v>180.48559110506014</v>
      </c>
    </row>
    <row r="34" spans="1:6">
      <c r="A34" s="11" t="s">
        <v>80</v>
      </c>
      <c r="B34" s="11">
        <v>30</v>
      </c>
      <c r="C34">
        <v>19.803000000000001</v>
      </c>
      <c r="D34">
        <v>10.257</v>
      </c>
      <c r="E34">
        <v>0.79300000000000004</v>
      </c>
      <c r="F34" s="12">
        <v>100.86644125105664</v>
      </c>
    </row>
    <row r="35" spans="1:6">
      <c r="A35" s="11" t="s">
        <v>81</v>
      </c>
      <c r="B35" s="11">
        <v>60</v>
      </c>
      <c r="C35">
        <v>21.504000000000001</v>
      </c>
      <c r="D35">
        <v>15.422000000000001</v>
      </c>
      <c r="E35">
        <v>0.751</v>
      </c>
      <c r="F35" s="12">
        <v>41.455933474200805</v>
      </c>
    </row>
    <row r="36" spans="1:6">
      <c r="A36" s="11" t="s">
        <v>82</v>
      </c>
      <c r="B36" s="11">
        <v>70</v>
      </c>
      <c r="C36">
        <v>14.353999999999999</v>
      </c>
      <c r="D36">
        <v>10.034000000000001</v>
      </c>
      <c r="E36">
        <v>0.92700000000000005</v>
      </c>
      <c r="F36" s="12">
        <v>47.436038212364096</v>
      </c>
    </row>
    <row r="37" spans="1:6">
      <c r="A37" s="11" t="s">
        <v>83</v>
      </c>
      <c r="B37" s="11">
        <v>90</v>
      </c>
      <c r="C37">
        <v>6.91</v>
      </c>
      <c r="D37">
        <v>5.1390000000000002</v>
      </c>
      <c r="E37">
        <v>0.65900000000000003</v>
      </c>
      <c r="F37" s="12">
        <v>39.531249999999993</v>
      </c>
    </row>
    <row r="38" spans="1:6">
      <c r="A38" s="25" t="s">
        <v>84</v>
      </c>
      <c r="B38" s="25">
        <v>110</v>
      </c>
      <c r="C38" s="15">
        <v>11.039</v>
      </c>
      <c r="D38" s="15">
        <v>9.9986999999999995</v>
      </c>
      <c r="E38" s="15">
        <v>0.66600000000000004</v>
      </c>
      <c r="F38" s="16">
        <v>11.146827820459249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5"/>
  <sheetViews>
    <sheetView workbookViewId="0">
      <selection activeCell="D29" sqref="D29"/>
    </sheetView>
  </sheetViews>
  <sheetFormatPr defaultRowHeight="14.25"/>
  <cols>
    <col min="1" max="1" width="14.59765625" customWidth="1"/>
    <col min="3" max="3" width="17.796875" customWidth="1"/>
    <col min="4" max="4" width="19" customWidth="1"/>
  </cols>
  <sheetData>
    <row r="1" spans="1:6">
      <c r="A1" t="s">
        <v>190</v>
      </c>
    </row>
    <row r="2" spans="1:6" ht="33" customHeight="1">
      <c r="A2" s="14" t="s">
        <v>40</v>
      </c>
      <c r="B2" s="14" t="s">
        <v>144</v>
      </c>
      <c r="C2" s="14" t="s">
        <v>47</v>
      </c>
      <c r="D2" s="14" t="s">
        <v>141</v>
      </c>
      <c r="E2" s="14" t="s">
        <v>49</v>
      </c>
      <c r="F2" s="14" t="s">
        <v>50</v>
      </c>
    </row>
    <row r="3" spans="1:6">
      <c r="A3" t="s">
        <v>85</v>
      </c>
      <c r="B3">
        <v>30</v>
      </c>
      <c r="C3">
        <v>13.287000000000001</v>
      </c>
      <c r="D3">
        <v>5.7640000000000002</v>
      </c>
      <c r="E3">
        <v>1.669</v>
      </c>
      <c r="F3" s="12">
        <v>183.7118437118437</v>
      </c>
    </row>
    <row r="4" spans="1:6">
      <c r="A4" t="s">
        <v>86</v>
      </c>
      <c r="B4">
        <v>50</v>
      </c>
      <c r="C4">
        <v>16.082999999999998</v>
      </c>
      <c r="D4">
        <v>10.911</v>
      </c>
      <c r="E4">
        <v>1.054</v>
      </c>
      <c r="F4" s="12">
        <v>52.470325656893571</v>
      </c>
    </row>
    <row r="5" spans="1:6">
      <c r="A5" t="s">
        <v>87</v>
      </c>
      <c r="B5">
        <v>60</v>
      </c>
      <c r="C5">
        <v>32.85</v>
      </c>
      <c r="D5">
        <v>20.815000000000001</v>
      </c>
      <c r="E5">
        <v>1.4239999999999999</v>
      </c>
      <c r="F5" s="12">
        <v>62.064875457686554</v>
      </c>
    </row>
    <row r="6" spans="1:6">
      <c r="A6" t="s">
        <v>88</v>
      </c>
      <c r="B6">
        <v>80</v>
      </c>
      <c r="C6">
        <v>21.143000000000001</v>
      </c>
      <c r="D6">
        <v>17.797000000000001</v>
      </c>
      <c r="E6">
        <v>1.6</v>
      </c>
      <c r="F6" s="12">
        <v>20.658146570352535</v>
      </c>
    </row>
    <row r="7" spans="1:6">
      <c r="F7" s="12"/>
    </row>
    <row r="8" spans="1:6">
      <c r="A8" t="s">
        <v>42</v>
      </c>
      <c r="B8">
        <v>45</v>
      </c>
      <c r="C8">
        <v>17.629000000000001</v>
      </c>
      <c r="D8">
        <v>6.2080000000000002</v>
      </c>
      <c r="E8">
        <v>1.51</v>
      </c>
      <c r="F8" s="12">
        <v>243.10344827586206</v>
      </c>
    </row>
    <row r="9" spans="1:6">
      <c r="A9" t="s">
        <v>43</v>
      </c>
      <c r="B9">
        <v>80</v>
      </c>
      <c r="C9">
        <v>22.119</v>
      </c>
      <c r="D9">
        <v>12.188000000000001</v>
      </c>
      <c r="E9">
        <v>1.357</v>
      </c>
      <c r="F9" s="12">
        <v>91.690517957713951</v>
      </c>
    </row>
    <row r="10" spans="1:6">
      <c r="A10" t="s">
        <v>44</v>
      </c>
      <c r="B10">
        <v>100</v>
      </c>
      <c r="C10">
        <v>23.007000000000001</v>
      </c>
      <c r="D10">
        <v>17.241</v>
      </c>
      <c r="E10">
        <v>1.5389999999999999</v>
      </c>
      <c r="F10" s="12">
        <v>36.721436759648462</v>
      </c>
    </row>
    <row r="11" spans="1:6">
      <c r="A11" t="s">
        <v>89</v>
      </c>
      <c r="B11">
        <v>115</v>
      </c>
      <c r="C11">
        <v>34.938000000000002</v>
      </c>
      <c r="D11">
        <v>25.648</v>
      </c>
      <c r="E11">
        <v>1.0860000000000001</v>
      </c>
      <c r="F11" s="12">
        <v>37.822652878430105</v>
      </c>
    </row>
    <row r="12" spans="1:6">
      <c r="A12" t="s">
        <v>90</v>
      </c>
      <c r="B12">
        <v>123</v>
      </c>
      <c r="C12">
        <v>19.908000000000001</v>
      </c>
      <c r="D12">
        <v>16.869</v>
      </c>
      <c r="E12">
        <v>1.403</v>
      </c>
      <c r="F12" s="12">
        <v>19.649553860080186</v>
      </c>
    </row>
    <row r="13" spans="1:6">
      <c r="F13" s="12"/>
    </row>
    <row r="14" spans="1:6">
      <c r="A14" t="s">
        <v>91</v>
      </c>
      <c r="B14">
        <v>30</v>
      </c>
      <c r="C14">
        <v>18.844999999999999</v>
      </c>
      <c r="D14">
        <v>8.2189999999999994</v>
      </c>
      <c r="E14">
        <v>1.9</v>
      </c>
      <c r="F14" s="12">
        <v>168.15951891122015</v>
      </c>
    </row>
    <row r="15" spans="1:6">
      <c r="A15" t="s">
        <v>92</v>
      </c>
      <c r="B15">
        <v>40</v>
      </c>
      <c r="C15">
        <v>35.173999999999999</v>
      </c>
      <c r="D15">
        <v>20.515999999999998</v>
      </c>
      <c r="E15">
        <v>1.1819999999999999</v>
      </c>
      <c r="F15" s="12">
        <v>75.814627081824767</v>
      </c>
    </row>
    <row r="16" spans="1:6">
      <c r="A16" t="s">
        <v>93</v>
      </c>
      <c r="B16">
        <v>50</v>
      </c>
      <c r="C16">
        <v>21.890999999999998</v>
      </c>
      <c r="D16">
        <v>15.343999999999999</v>
      </c>
      <c r="E16">
        <v>1.5109999999999999</v>
      </c>
      <c r="F16" s="12">
        <v>47.328851297621618</v>
      </c>
    </row>
    <row r="17" spans="1:6">
      <c r="A17" t="s">
        <v>94</v>
      </c>
      <c r="B17">
        <v>60</v>
      </c>
      <c r="C17">
        <v>35.170999999999999</v>
      </c>
      <c r="D17">
        <v>25.353999999999999</v>
      </c>
      <c r="E17">
        <v>1.571</v>
      </c>
      <c r="F17" s="12">
        <v>41.277383004667207</v>
      </c>
    </row>
    <row r="18" spans="1:6">
      <c r="A18" t="s">
        <v>95</v>
      </c>
      <c r="B18">
        <v>80</v>
      </c>
      <c r="C18">
        <v>59.613</v>
      </c>
      <c r="D18">
        <v>47.06</v>
      </c>
      <c r="E18">
        <v>1.58</v>
      </c>
      <c r="F18" s="12">
        <v>27.601143359718549</v>
      </c>
    </row>
    <row r="19" spans="1:6">
      <c r="A19" t="s">
        <v>96</v>
      </c>
      <c r="B19">
        <v>95</v>
      </c>
      <c r="C19">
        <v>17.204000000000001</v>
      </c>
      <c r="D19">
        <v>17.710999999999999</v>
      </c>
      <c r="E19">
        <v>1.38</v>
      </c>
      <c r="F19" s="12">
        <v>3.1045251362439403</v>
      </c>
    </row>
    <row r="20" spans="1:6">
      <c r="F20" s="12"/>
    </row>
    <row r="21" spans="1:6">
      <c r="A21" t="s">
        <v>97</v>
      </c>
      <c r="B21">
        <v>25</v>
      </c>
      <c r="C21">
        <v>11.32</v>
      </c>
      <c r="D21">
        <v>4.633</v>
      </c>
      <c r="E21">
        <v>1.377</v>
      </c>
      <c r="F21" s="12">
        <v>205.37469287469287</v>
      </c>
    </row>
    <row r="22" spans="1:6">
      <c r="A22" t="s">
        <v>98</v>
      </c>
      <c r="B22">
        <v>35</v>
      </c>
      <c r="C22">
        <v>17.462</v>
      </c>
      <c r="D22">
        <v>13.427</v>
      </c>
      <c r="E22">
        <v>1.5089999999999999</v>
      </c>
      <c r="F22" s="12">
        <v>33.856351736868604</v>
      </c>
    </row>
    <row r="23" spans="1:6">
      <c r="A23" t="s">
        <v>46</v>
      </c>
      <c r="B23">
        <v>50</v>
      </c>
      <c r="C23">
        <v>29.648</v>
      </c>
      <c r="D23">
        <v>22.573</v>
      </c>
      <c r="E23">
        <v>1.6839999999999999</v>
      </c>
      <c r="F23" s="12">
        <v>33.869500694145245</v>
      </c>
    </row>
    <row r="24" spans="1:6">
      <c r="A24" t="s">
        <v>99</v>
      </c>
      <c r="B24">
        <v>65</v>
      </c>
      <c r="C24">
        <v>21.565999999999999</v>
      </c>
      <c r="D24">
        <v>17.492000000000001</v>
      </c>
      <c r="E24">
        <v>1.407</v>
      </c>
      <c r="F24" s="12">
        <v>25.327945290643445</v>
      </c>
    </row>
    <row r="25" spans="1:6">
      <c r="A25" s="15" t="s">
        <v>100</v>
      </c>
      <c r="B25" s="15">
        <v>75</v>
      </c>
      <c r="C25" s="15">
        <v>23.93</v>
      </c>
      <c r="D25" s="15">
        <v>20.367999999999999</v>
      </c>
      <c r="E25" s="15">
        <v>1.71</v>
      </c>
      <c r="F25" s="16">
        <v>19.091006538750143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3"/>
  <sheetViews>
    <sheetView workbookViewId="0">
      <selection activeCell="E25" sqref="E25"/>
    </sheetView>
  </sheetViews>
  <sheetFormatPr defaultRowHeight="14.25"/>
  <cols>
    <col min="1" max="2" width="12.3984375" customWidth="1"/>
    <col min="3" max="3" width="14.06640625" customWidth="1"/>
    <col min="4" max="4" width="21" customWidth="1"/>
    <col min="5" max="5" width="21.59765625" customWidth="1"/>
    <col min="6" max="6" width="19.1328125" customWidth="1"/>
  </cols>
  <sheetData>
    <row r="1" spans="1:5">
      <c r="A1" s="13" t="s">
        <v>191</v>
      </c>
      <c r="E1" s="15"/>
    </row>
    <row r="2" spans="1:5" ht="28.5">
      <c r="A2" s="26" t="s">
        <v>101</v>
      </c>
      <c r="B2" s="26" t="s">
        <v>142</v>
      </c>
      <c r="C2" s="26" t="s">
        <v>143</v>
      </c>
      <c r="D2" s="26" t="s">
        <v>107</v>
      </c>
      <c r="E2" s="29" t="s">
        <v>188</v>
      </c>
    </row>
    <row r="3" spans="1:5">
      <c r="A3" s="27" t="s">
        <v>178</v>
      </c>
      <c r="B3" s="27" t="s">
        <v>148</v>
      </c>
      <c r="C3" s="27" t="s">
        <v>147</v>
      </c>
      <c r="D3" s="27"/>
    </row>
    <row r="4" spans="1:5">
      <c r="A4" s="6" t="s">
        <v>33</v>
      </c>
      <c r="B4" s="11">
        <v>-35.632418000000001</v>
      </c>
      <c r="C4" s="11">
        <v>-7.4616220000000002</v>
      </c>
      <c r="D4" t="s">
        <v>18</v>
      </c>
      <c r="E4" s="7">
        <v>42491</v>
      </c>
    </row>
    <row r="5" spans="1:5">
      <c r="A5" s="6" t="s">
        <v>34</v>
      </c>
      <c r="B5" s="11">
        <v>-33.027743000000001</v>
      </c>
      <c r="C5" s="11">
        <v>-8.2483590000000007</v>
      </c>
      <c r="D5" t="s">
        <v>18</v>
      </c>
      <c r="E5" s="7">
        <v>42491</v>
      </c>
    </row>
    <row r="6" spans="1:5">
      <c r="A6" s="6" t="s">
        <v>24</v>
      </c>
      <c r="B6" s="11">
        <v>-29.908114000000001</v>
      </c>
      <c r="C6" s="11">
        <v>-8.0748789999999993</v>
      </c>
      <c r="D6" t="s">
        <v>179</v>
      </c>
      <c r="E6" s="7">
        <v>42491</v>
      </c>
    </row>
    <row r="7" spans="1:5">
      <c r="A7" s="6" t="s">
        <v>8</v>
      </c>
      <c r="B7" s="11">
        <v>-28.727363</v>
      </c>
      <c r="C7" s="11">
        <v>-7.8516760000000003</v>
      </c>
      <c r="D7" t="s">
        <v>179</v>
      </c>
      <c r="E7" s="7">
        <v>42491</v>
      </c>
    </row>
    <row r="8" spans="1:5">
      <c r="A8" s="6" t="s">
        <v>29</v>
      </c>
      <c r="B8" s="11">
        <v>-33.922409000000002</v>
      </c>
      <c r="C8" s="11">
        <v>-9.0947639999999996</v>
      </c>
      <c r="D8" t="s">
        <v>180</v>
      </c>
      <c r="E8" s="7">
        <v>42491</v>
      </c>
    </row>
    <row r="9" spans="1:5">
      <c r="A9" s="6" t="s">
        <v>10</v>
      </c>
      <c r="B9" s="11">
        <v>-27.378861000000001</v>
      </c>
      <c r="C9" s="11">
        <v>-9.438409</v>
      </c>
      <c r="D9" t="s">
        <v>180</v>
      </c>
      <c r="E9" s="7">
        <v>42491</v>
      </c>
    </row>
    <row r="10" spans="1:5">
      <c r="A10" s="11" t="s">
        <v>181</v>
      </c>
      <c r="B10" s="11">
        <v>-38.413727999999999</v>
      </c>
      <c r="C10" s="11">
        <v>-7.1566669999999997</v>
      </c>
      <c r="D10" t="s">
        <v>182</v>
      </c>
      <c r="E10" s="5" t="s">
        <v>183</v>
      </c>
    </row>
    <row r="11" spans="1:5">
      <c r="A11" s="11" t="s">
        <v>39</v>
      </c>
      <c r="B11" s="11">
        <v>-32.855226999999999</v>
      </c>
      <c r="C11" s="11">
        <v>-6.3254010000000003</v>
      </c>
      <c r="D11" t="s">
        <v>182</v>
      </c>
      <c r="E11" s="5" t="s">
        <v>183</v>
      </c>
    </row>
    <row r="12" spans="1:5">
      <c r="A12" s="11" t="s">
        <v>14</v>
      </c>
      <c r="B12" s="11">
        <v>-35.939487</v>
      </c>
      <c r="C12" s="11">
        <v>-6.584028</v>
      </c>
      <c r="D12" t="s">
        <v>182</v>
      </c>
      <c r="E12" s="5" t="s">
        <v>183</v>
      </c>
    </row>
    <row r="13" spans="1:5">
      <c r="A13" s="11" t="s">
        <v>32</v>
      </c>
      <c r="B13" s="11">
        <v>-40.358195000000002</v>
      </c>
      <c r="C13" s="11">
        <v>-7.1462950000000003</v>
      </c>
      <c r="D13" t="s">
        <v>182</v>
      </c>
      <c r="E13" s="5" t="s">
        <v>183</v>
      </c>
    </row>
    <row r="14" spans="1:5">
      <c r="A14" s="11" t="s">
        <v>17</v>
      </c>
      <c r="B14" s="11">
        <v>-37.714846000000001</v>
      </c>
      <c r="C14" s="11">
        <v>-6.8293990000000004</v>
      </c>
      <c r="D14" t="s">
        <v>182</v>
      </c>
      <c r="E14" s="5" t="s">
        <v>183</v>
      </c>
    </row>
    <row r="15" spans="1:5">
      <c r="A15" s="11" t="s">
        <v>36</v>
      </c>
      <c r="B15" s="11">
        <v>-38.699334</v>
      </c>
      <c r="C15" s="11">
        <v>-7.2690409999999996</v>
      </c>
      <c r="D15" t="s">
        <v>182</v>
      </c>
      <c r="E15" s="5" t="s">
        <v>183</v>
      </c>
    </row>
    <row r="16" spans="1:5">
      <c r="A16" s="11" t="s">
        <v>10</v>
      </c>
      <c r="B16" s="11">
        <v>-36.296362999999999</v>
      </c>
      <c r="C16" s="11">
        <v>-6.5768579999999996</v>
      </c>
      <c r="D16" t="s">
        <v>182</v>
      </c>
      <c r="E16" s="5" t="s">
        <v>183</v>
      </c>
    </row>
    <row r="17" spans="1:5">
      <c r="A17" s="11" t="s">
        <v>35</v>
      </c>
      <c r="B17" s="11">
        <v>-35.323366</v>
      </c>
      <c r="C17" s="11">
        <v>-6.6955869999999997</v>
      </c>
      <c r="D17" t="s">
        <v>182</v>
      </c>
      <c r="E17" s="5" t="s">
        <v>183</v>
      </c>
    </row>
    <row r="18" spans="1:5">
      <c r="A18" s="11" t="s">
        <v>8</v>
      </c>
      <c r="B18" s="11">
        <v>-35.957355999999997</v>
      </c>
      <c r="C18" s="11">
        <v>-7.0757089999999998</v>
      </c>
      <c r="D18" t="s">
        <v>182</v>
      </c>
      <c r="E18" s="5" t="s">
        <v>183</v>
      </c>
    </row>
    <row r="19" spans="1:5">
      <c r="A19" s="11" t="s">
        <v>38</v>
      </c>
      <c r="B19" s="11">
        <v>-44.782178999999999</v>
      </c>
      <c r="C19" s="11">
        <v>-7.9063699999999999</v>
      </c>
      <c r="D19" t="s">
        <v>182</v>
      </c>
      <c r="E19" s="5" t="s">
        <v>183</v>
      </c>
    </row>
    <row r="20" spans="1:5">
      <c r="A20" s="11" t="s">
        <v>39</v>
      </c>
      <c r="B20" s="11">
        <v>-32.430610999999999</v>
      </c>
      <c r="C20" s="11">
        <v>-6.2484219999999997</v>
      </c>
      <c r="D20" t="s">
        <v>182</v>
      </c>
      <c r="E20" s="5" t="s">
        <v>183</v>
      </c>
    </row>
    <row r="21" spans="1:5">
      <c r="A21" s="11" t="s">
        <v>32</v>
      </c>
      <c r="B21" s="11">
        <v>-40.041245000000004</v>
      </c>
      <c r="C21" s="11">
        <v>-7.5494389999999996</v>
      </c>
      <c r="D21" t="s">
        <v>182</v>
      </c>
      <c r="E21" s="5" t="s">
        <v>183</v>
      </c>
    </row>
    <row r="22" spans="1:5">
      <c r="A22" s="11" t="s">
        <v>19</v>
      </c>
      <c r="B22" s="11">
        <v>-44.471055999999997</v>
      </c>
      <c r="C22" s="11">
        <v>-7.7954549999999996</v>
      </c>
      <c r="D22" t="s">
        <v>18</v>
      </c>
      <c r="E22" s="5" t="s">
        <v>183</v>
      </c>
    </row>
    <row r="23" spans="1:5">
      <c r="A23" s="11" t="s">
        <v>34</v>
      </c>
      <c r="B23" s="11">
        <v>-38.661828999999997</v>
      </c>
      <c r="C23" s="11">
        <v>-7.0448810000000002</v>
      </c>
      <c r="D23" t="s">
        <v>18</v>
      </c>
      <c r="E23" s="5" t="s">
        <v>183</v>
      </c>
    </row>
    <row r="24" spans="1:5">
      <c r="A24" s="11" t="s">
        <v>20</v>
      </c>
      <c r="B24" s="11">
        <v>-36.968448000000002</v>
      </c>
      <c r="C24" s="11">
        <v>-6.8612970000000004</v>
      </c>
      <c r="D24" t="s">
        <v>18</v>
      </c>
      <c r="E24" s="5" t="s">
        <v>183</v>
      </c>
    </row>
    <row r="25" spans="1:5">
      <c r="A25" s="11" t="s">
        <v>17</v>
      </c>
      <c r="B25" s="11">
        <v>-37.714846000000001</v>
      </c>
      <c r="C25" s="11">
        <v>-6.8293990000000004</v>
      </c>
      <c r="D25" t="s">
        <v>18</v>
      </c>
      <c r="E25" s="5" t="s">
        <v>183</v>
      </c>
    </row>
    <row r="26" spans="1:5">
      <c r="A26" s="11" t="s">
        <v>184</v>
      </c>
      <c r="B26" s="11">
        <v>-32.951241000000003</v>
      </c>
      <c r="C26" s="11">
        <v>-6.3694879999999996</v>
      </c>
      <c r="D26" t="s">
        <v>182</v>
      </c>
      <c r="E26" s="7">
        <v>42856</v>
      </c>
    </row>
    <row r="27" spans="1:5">
      <c r="A27" s="11" t="s">
        <v>185</v>
      </c>
      <c r="B27" s="11">
        <v>-32.627879999999998</v>
      </c>
      <c r="C27" s="11">
        <v>-6.3356009999999996</v>
      </c>
      <c r="D27" t="s">
        <v>182</v>
      </c>
      <c r="E27" s="7">
        <v>42856</v>
      </c>
    </row>
    <row r="28" spans="1:5">
      <c r="A28" s="11" t="s">
        <v>36</v>
      </c>
      <c r="B28" s="11">
        <v>-34.563383000000002</v>
      </c>
      <c r="C28" s="11">
        <v>-6.381005</v>
      </c>
      <c r="D28" t="s">
        <v>182</v>
      </c>
      <c r="E28" s="7">
        <v>42856</v>
      </c>
    </row>
    <row r="29" spans="1:5">
      <c r="A29" s="11" t="s">
        <v>186</v>
      </c>
      <c r="B29" s="11">
        <v>-38.240755999999998</v>
      </c>
      <c r="C29" s="11">
        <v>-6.9426880000000004</v>
      </c>
      <c r="D29" t="s">
        <v>18</v>
      </c>
      <c r="E29" s="7">
        <v>42856</v>
      </c>
    </row>
    <row r="30" spans="1:5">
      <c r="A30" s="11" t="s">
        <v>33</v>
      </c>
      <c r="B30" s="11">
        <v>-38.775027999999999</v>
      </c>
      <c r="C30" s="11">
        <v>-6.8591889999999998</v>
      </c>
      <c r="D30" t="s">
        <v>18</v>
      </c>
      <c r="E30" s="7">
        <v>42856</v>
      </c>
    </row>
    <row r="31" spans="1:5">
      <c r="A31" s="11" t="s">
        <v>187</v>
      </c>
      <c r="B31" s="11">
        <v>-37.049778000000003</v>
      </c>
      <c r="C31" s="11">
        <v>-6.5656340000000002</v>
      </c>
      <c r="D31" t="s">
        <v>18</v>
      </c>
      <c r="E31" s="7">
        <v>42856</v>
      </c>
    </row>
    <row r="32" spans="1:5">
      <c r="A32" s="11"/>
      <c r="B32" s="11"/>
      <c r="C32" s="11"/>
      <c r="E32" s="5"/>
    </row>
    <row r="33" spans="1:3">
      <c r="A33" s="11"/>
      <c r="B33" s="11"/>
      <c r="C33" s="11"/>
    </row>
  </sheetData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70"/>
  <sheetViews>
    <sheetView tabSelected="1" workbookViewId="0">
      <pane ySplit="2" topLeftCell="A39" activePane="bottomLeft" state="frozen"/>
      <selection pane="bottomLeft" activeCell="H61" sqref="H61"/>
    </sheetView>
  </sheetViews>
  <sheetFormatPr defaultRowHeight="14.25"/>
  <cols>
    <col min="1" max="1" width="18.1328125" customWidth="1"/>
    <col min="2" max="2" width="15.3984375" customWidth="1"/>
    <col min="6" max="6" width="16.86328125" customWidth="1"/>
    <col min="9" max="9" width="14.86328125" customWidth="1"/>
  </cols>
  <sheetData>
    <row r="1" spans="1:12">
      <c r="A1" t="s">
        <v>192</v>
      </c>
    </row>
    <row r="2" spans="1:12" ht="33" customHeight="1">
      <c r="A2" s="27" t="s">
        <v>108</v>
      </c>
      <c r="B2" s="27" t="s">
        <v>147</v>
      </c>
      <c r="C2" s="27" t="s">
        <v>109</v>
      </c>
      <c r="D2" s="27" t="s">
        <v>148</v>
      </c>
      <c r="E2" s="27" t="s">
        <v>110</v>
      </c>
      <c r="F2" s="27" t="s">
        <v>177</v>
      </c>
    </row>
    <row r="3" spans="1:12">
      <c r="A3" t="s">
        <v>119</v>
      </c>
      <c r="B3">
        <v>-4.40815161265306</v>
      </c>
      <c r="C3">
        <v>0.5898737960124848</v>
      </c>
      <c r="D3">
        <v>-28.501580157142854</v>
      </c>
      <c r="E3">
        <v>2.8845425659938027</v>
      </c>
      <c r="F3" s="28">
        <v>42491</v>
      </c>
    </row>
    <row r="4" spans="1:12">
      <c r="A4" t="s">
        <v>129</v>
      </c>
      <c r="B4">
        <v>-3.0846201778260856</v>
      </c>
      <c r="C4">
        <v>0.62805436528840519</v>
      </c>
      <c r="D4">
        <v>-25.942208660869568</v>
      </c>
      <c r="E4">
        <v>3.812766726124396</v>
      </c>
      <c r="F4" s="28">
        <v>42491</v>
      </c>
      <c r="I4" s="11"/>
      <c r="J4" s="11"/>
      <c r="K4" s="11"/>
      <c r="L4" s="11"/>
    </row>
    <row r="5" spans="1:12">
      <c r="A5" t="s">
        <v>124</v>
      </c>
      <c r="B5">
        <v>-5.5121887950769191</v>
      </c>
      <c r="C5">
        <v>0.61737426810864826</v>
      </c>
      <c r="D5">
        <v>-34.809009209230773</v>
      </c>
      <c r="E5">
        <v>3.0361098811016793</v>
      </c>
      <c r="F5" s="28">
        <v>42491</v>
      </c>
      <c r="I5" s="11"/>
      <c r="J5" s="11"/>
      <c r="K5" s="11"/>
      <c r="L5" s="11"/>
    </row>
    <row r="6" spans="1:12">
      <c r="A6" t="s">
        <v>126</v>
      </c>
      <c r="B6">
        <v>-5.1566179228571416</v>
      </c>
      <c r="C6">
        <v>0.57565387267592438</v>
      </c>
      <c r="D6">
        <v>-33.871664517460317</v>
      </c>
      <c r="E6">
        <v>2.9873104978755349</v>
      </c>
      <c r="F6" s="28">
        <v>42491</v>
      </c>
      <c r="I6" s="11"/>
      <c r="J6" s="11"/>
      <c r="K6" s="11"/>
      <c r="L6" s="11"/>
    </row>
    <row r="7" spans="1:12">
      <c r="A7" t="s">
        <v>130</v>
      </c>
      <c r="B7">
        <v>-5.0429098444642841</v>
      </c>
      <c r="C7">
        <v>0.57834873809452814</v>
      </c>
      <c r="D7">
        <v>-34.050829789285714</v>
      </c>
      <c r="E7">
        <v>2.9829547217681864</v>
      </c>
      <c r="F7" s="28">
        <v>42491</v>
      </c>
      <c r="I7" s="11"/>
      <c r="J7" s="11"/>
      <c r="K7" s="11"/>
      <c r="L7" s="11"/>
    </row>
    <row r="8" spans="1:12">
      <c r="A8" t="s">
        <v>118</v>
      </c>
      <c r="B8">
        <v>-6.2090712245312476</v>
      </c>
      <c r="C8">
        <v>0.68463502569683143</v>
      </c>
      <c r="D8">
        <v>-37.656820153125011</v>
      </c>
      <c r="E8">
        <v>3.208343375943834</v>
      </c>
      <c r="F8" s="28">
        <v>42491</v>
      </c>
      <c r="I8" s="11"/>
      <c r="J8" s="11"/>
      <c r="K8" s="11"/>
      <c r="L8" s="11"/>
    </row>
    <row r="9" spans="1:12">
      <c r="A9" t="s">
        <v>125</v>
      </c>
      <c r="B9">
        <v>-4.1404098264999982</v>
      </c>
      <c r="C9">
        <v>0.47515815070977574</v>
      </c>
      <c r="D9">
        <v>-26.731941213333339</v>
      </c>
      <c r="E9">
        <v>2.3656796922395591</v>
      </c>
      <c r="F9" s="28">
        <v>42491</v>
      </c>
      <c r="I9" s="11"/>
      <c r="J9" s="11"/>
      <c r="K9" s="11"/>
      <c r="L9" s="11"/>
    </row>
    <row r="10" spans="1:12">
      <c r="A10" t="s">
        <v>128</v>
      </c>
      <c r="B10">
        <v>-3.7744163799999977</v>
      </c>
      <c r="C10">
        <v>0.50165779848106373</v>
      </c>
      <c r="D10">
        <v>-26.263409790476196</v>
      </c>
      <c r="E10">
        <v>2.6824023937610262</v>
      </c>
      <c r="F10" s="28">
        <v>42491</v>
      </c>
      <c r="I10" s="11"/>
      <c r="J10" s="11"/>
      <c r="K10" s="11"/>
      <c r="L10" s="11"/>
    </row>
    <row r="11" spans="1:12">
      <c r="A11" t="s">
        <v>120</v>
      </c>
      <c r="B11">
        <v>-5.496551094347824</v>
      </c>
      <c r="C11">
        <v>0.61340890023728745</v>
      </c>
      <c r="D11">
        <v>-33.218946675362304</v>
      </c>
      <c r="E11">
        <v>2.9067101224171585</v>
      </c>
      <c r="F11" s="28">
        <v>42491</v>
      </c>
      <c r="I11" s="11"/>
      <c r="J11" s="11"/>
      <c r="K11" s="11"/>
      <c r="L11" s="11"/>
    </row>
    <row r="12" spans="1:12">
      <c r="A12" t="s">
        <v>104</v>
      </c>
      <c r="B12">
        <v>-7.0527115999999994</v>
      </c>
      <c r="C12">
        <v>0.6149928312978592</v>
      </c>
      <c r="D12">
        <v>-45.53464353846153</v>
      </c>
      <c r="E12">
        <v>1.532122774774701</v>
      </c>
      <c r="F12" s="28">
        <v>42491</v>
      </c>
      <c r="I12" s="11"/>
      <c r="J12" s="11"/>
      <c r="K12" s="11"/>
      <c r="L12" s="11"/>
    </row>
    <row r="13" spans="1:12">
      <c r="A13" t="s">
        <v>103</v>
      </c>
      <c r="B13">
        <v>-6.67553706125</v>
      </c>
      <c r="C13">
        <v>0.58907811994998327</v>
      </c>
      <c r="D13">
        <v>-43.886567187499985</v>
      </c>
      <c r="E13">
        <v>1.4163703835460437</v>
      </c>
      <c r="F13" s="28">
        <v>42491</v>
      </c>
      <c r="I13" s="11"/>
      <c r="J13" s="11"/>
      <c r="K13" s="11"/>
      <c r="L13" s="11"/>
    </row>
    <row r="14" spans="1:12">
      <c r="A14" t="s">
        <v>105</v>
      </c>
      <c r="B14">
        <v>-7.2195970799999989</v>
      </c>
      <c r="C14">
        <v>0.59095935882653605</v>
      </c>
      <c r="D14">
        <v>-45.918931687499999</v>
      </c>
      <c r="E14">
        <v>1.419729731031083</v>
      </c>
      <c r="F14" s="28">
        <v>42491</v>
      </c>
      <c r="I14" s="11"/>
      <c r="J14" s="11"/>
      <c r="K14" s="11"/>
      <c r="L14" s="11"/>
    </row>
    <row r="15" spans="1:12">
      <c r="A15" t="s">
        <v>127</v>
      </c>
      <c r="B15">
        <v>-5.5492823574999992</v>
      </c>
      <c r="C15">
        <v>0.61544743810356617</v>
      </c>
      <c r="D15">
        <v>-35.077319720000006</v>
      </c>
      <c r="E15">
        <v>2.9792780898541502</v>
      </c>
      <c r="F15" s="28">
        <v>42491</v>
      </c>
      <c r="I15" s="11"/>
      <c r="J15" s="11"/>
      <c r="K15" s="11"/>
      <c r="L15" s="11"/>
    </row>
    <row r="16" spans="1:12">
      <c r="A16" t="s">
        <v>106</v>
      </c>
      <c r="B16">
        <v>-6.3806170006060601</v>
      </c>
      <c r="C16">
        <v>0.57702159194246172</v>
      </c>
      <c r="D16">
        <v>-39.630225212121196</v>
      </c>
      <c r="E16">
        <v>1.3334141847154959</v>
      </c>
      <c r="F16" s="28">
        <v>42491</v>
      </c>
      <c r="I16" s="11"/>
      <c r="J16" s="11"/>
      <c r="K16" s="11"/>
      <c r="L16" s="11"/>
    </row>
    <row r="17" spans="1:12">
      <c r="A17" t="s">
        <v>102</v>
      </c>
      <c r="B17">
        <v>-6.5202855283018852</v>
      </c>
      <c r="C17">
        <v>0.56087081492215152</v>
      </c>
      <c r="D17">
        <v>-39.696171169811294</v>
      </c>
      <c r="E17">
        <v>1.2755056119134947</v>
      </c>
      <c r="F17" s="28">
        <v>42491</v>
      </c>
      <c r="I17" s="11"/>
      <c r="J17" s="11"/>
      <c r="K17" s="11"/>
      <c r="L17" s="11"/>
    </row>
    <row r="18" spans="1:12">
      <c r="A18" t="s">
        <v>114</v>
      </c>
      <c r="B18">
        <v>-5.9841441696341429</v>
      </c>
      <c r="C18">
        <v>0.6533230439874711</v>
      </c>
      <c r="D18">
        <v>-38.492165751219524</v>
      </c>
      <c r="E18">
        <v>3.2227410487439641</v>
      </c>
      <c r="F18" s="28">
        <v>42491</v>
      </c>
      <c r="I18" s="11"/>
      <c r="J18" s="11"/>
      <c r="K18" s="11"/>
      <c r="L18" s="11"/>
    </row>
    <row r="19" spans="1:12">
      <c r="A19" t="s">
        <v>72</v>
      </c>
      <c r="B19">
        <v>-6.4412429121212114</v>
      </c>
      <c r="C19">
        <v>0.57048327543065114</v>
      </c>
      <c r="D19">
        <v>-40.449724606060592</v>
      </c>
      <c r="E19">
        <v>1.3552591444699236</v>
      </c>
      <c r="F19" s="28">
        <v>42491</v>
      </c>
      <c r="I19" s="11"/>
      <c r="J19" s="11"/>
      <c r="K19" s="11"/>
      <c r="L19" s="11"/>
    </row>
    <row r="20" spans="1:12">
      <c r="A20" t="s">
        <v>112</v>
      </c>
      <c r="B20">
        <v>-5.6957995924528282</v>
      </c>
      <c r="C20">
        <v>0.52717065105791827</v>
      </c>
      <c r="D20">
        <v>-37.485396528301862</v>
      </c>
      <c r="E20">
        <v>1.3642234826511945</v>
      </c>
      <c r="F20" s="28">
        <v>42491</v>
      </c>
      <c r="I20" s="11"/>
      <c r="J20" s="11"/>
      <c r="K20" s="11"/>
      <c r="L20" s="11"/>
    </row>
    <row r="21" spans="1:12">
      <c r="A21" t="s">
        <v>115</v>
      </c>
      <c r="B21">
        <v>-6.12541756507692</v>
      </c>
      <c r="C21">
        <v>0.6948956256347103</v>
      </c>
      <c r="D21">
        <v>-39.691368009230779</v>
      </c>
      <c r="E21">
        <v>3.7644788922930092</v>
      </c>
      <c r="F21" s="28">
        <v>42491</v>
      </c>
    </row>
    <row r="22" spans="1:12">
      <c r="A22" t="s">
        <v>111</v>
      </c>
      <c r="B22">
        <v>-4.5812558819999971</v>
      </c>
      <c r="C22">
        <v>0.45211375836272499</v>
      </c>
      <c r="D22">
        <v>-29.101582399999984</v>
      </c>
      <c r="E22">
        <v>1.2291391943586294</v>
      </c>
      <c r="F22" s="28">
        <v>42491</v>
      </c>
    </row>
    <row r="23" spans="1:12">
      <c r="A23" t="s">
        <v>122</v>
      </c>
      <c r="B23">
        <v>-6.0419471696153835</v>
      </c>
      <c r="C23">
        <v>0.65810413291754821</v>
      </c>
      <c r="D23">
        <v>-38.783865750000011</v>
      </c>
      <c r="E23">
        <v>3.2745597999130003</v>
      </c>
      <c r="F23" s="28">
        <v>42491</v>
      </c>
    </row>
    <row r="24" spans="1:12">
      <c r="A24" t="s">
        <v>149</v>
      </c>
      <c r="B24">
        <v>-4.6595470464062476</v>
      </c>
      <c r="C24">
        <v>0.51194507900649955</v>
      </c>
      <c r="D24">
        <v>-39.212476178124994</v>
      </c>
      <c r="E24">
        <v>3.3146041689410679</v>
      </c>
      <c r="F24" s="28">
        <v>42491</v>
      </c>
    </row>
    <row r="25" spans="1:12">
      <c r="A25" t="s">
        <v>113</v>
      </c>
      <c r="B25">
        <v>-6.2659240724137923</v>
      </c>
      <c r="C25">
        <v>0.66617604117119944</v>
      </c>
      <c r="D25">
        <v>-41.150632596551731</v>
      </c>
      <c r="E25">
        <v>3.7010873444183181</v>
      </c>
      <c r="F25" s="28">
        <v>42491</v>
      </c>
    </row>
    <row r="26" spans="1:12">
      <c r="A26" t="s">
        <v>121</v>
      </c>
      <c r="B26">
        <v>-5.1429096042465741</v>
      </c>
      <c r="C26">
        <v>0.64471462168143634</v>
      </c>
      <c r="D26">
        <v>-33.148522495890418</v>
      </c>
      <c r="E26">
        <v>2.8714242670286092</v>
      </c>
      <c r="F26" s="28">
        <v>42491</v>
      </c>
    </row>
    <row r="27" spans="1:12">
      <c r="A27" t="s">
        <v>123</v>
      </c>
      <c r="B27">
        <v>-6.1449647970689636</v>
      </c>
      <c r="C27">
        <v>0.67753137042710243</v>
      </c>
      <c r="D27">
        <v>-38.877600562068963</v>
      </c>
      <c r="E27">
        <v>3.2864260808765806</v>
      </c>
      <c r="F27" s="28">
        <v>42491</v>
      </c>
    </row>
    <row r="28" spans="1:12">
      <c r="A28" t="s">
        <v>116</v>
      </c>
      <c r="B28">
        <v>-6.9368745389830488</v>
      </c>
      <c r="C28">
        <v>0.7544767099534555</v>
      </c>
      <c r="D28">
        <v>-42.462493776271188</v>
      </c>
      <c r="E28">
        <v>3.5811500685357003</v>
      </c>
      <c r="F28" s="28">
        <v>42491</v>
      </c>
    </row>
    <row r="29" spans="1:12">
      <c r="A29" t="s">
        <v>117</v>
      </c>
      <c r="B29">
        <v>-7.0868541767241391</v>
      </c>
      <c r="C29">
        <v>0.74250591374833896</v>
      </c>
      <c r="D29">
        <v>-43.027007513793123</v>
      </c>
      <c r="E29">
        <v>3.616809361340823</v>
      </c>
      <c r="F29" s="28">
        <v>42491</v>
      </c>
    </row>
    <row r="30" spans="1:12">
      <c r="A30" t="s">
        <v>131</v>
      </c>
      <c r="B30">
        <v>-5.9446149496226397</v>
      </c>
      <c r="C30">
        <v>0.66344233691760623</v>
      </c>
      <c r="D30">
        <v>-39.121780924528295</v>
      </c>
      <c r="E30">
        <v>3.4387743181580297</v>
      </c>
      <c r="F30" s="28">
        <v>42491</v>
      </c>
    </row>
    <row r="31" spans="1:12">
      <c r="A31" s="11" t="s">
        <v>46</v>
      </c>
      <c r="B31">
        <v>-5.5380795557692304</v>
      </c>
      <c r="C31">
        <v>0.40288261144580512</v>
      </c>
      <c r="D31">
        <v>-28.481489461538452</v>
      </c>
      <c r="E31">
        <v>1.0899012500854475</v>
      </c>
      <c r="F31" t="s">
        <v>132</v>
      </c>
    </row>
    <row r="32" spans="1:12">
      <c r="A32" t="s">
        <v>99</v>
      </c>
      <c r="B32">
        <v>-6.0261787260563384</v>
      </c>
      <c r="C32">
        <v>0.53028797345247347</v>
      </c>
      <c r="D32">
        <v>-32.059099408450713</v>
      </c>
      <c r="E32">
        <v>1.6581868632580994</v>
      </c>
      <c r="F32" t="s">
        <v>132</v>
      </c>
    </row>
    <row r="33" spans="1:6">
      <c r="A33" t="s">
        <v>133</v>
      </c>
      <c r="B33">
        <v>-5.9364808699999996</v>
      </c>
      <c r="C33">
        <v>0.43584400216892744</v>
      </c>
      <c r="D33">
        <v>-31.720812635294124</v>
      </c>
      <c r="E33">
        <v>1.2488900363938171</v>
      </c>
      <c r="F33" t="s">
        <v>132</v>
      </c>
    </row>
    <row r="34" spans="1:6">
      <c r="A34" t="s">
        <v>134</v>
      </c>
      <c r="B34">
        <v>-6.5236858423076933</v>
      </c>
      <c r="C34">
        <v>0.46327040785913476</v>
      </c>
      <c r="D34">
        <v>-32.664416892307692</v>
      </c>
      <c r="E34">
        <v>1.1644912491297614</v>
      </c>
      <c r="F34" t="s">
        <v>132</v>
      </c>
    </row>
    <row r="35" spans="1:6">
      <c r="A35" t="s">
        <v>86</v>
      </c>
      <c r="B35">
        <v>-6.1322122231250002</v>
      </c>
      <c r="C35">
        <v>0.42556445817837996</v>
      </c>
      <c r="D35">
        <v>-32.038725412500007</v>
      </c>
      <c r="E35">
        <v>1.2591026795448164</v>
      </c>
      <c r="F35" t="s">
        <v>132</v>
      </c>
    </row>
    <row r="36" spans="1:6">
      <c r="A36" t="s">
        <v>135</v>
      </c>
      <c r="B36">
        <v>-6.4538366679245289</v>
      </c>
      <c r="C36">
        <v>0.54871512544514289</v>
      </c>
      <c r="D36">
        <v>-32.937935464150939</v>
      </c>
      <c r="E36">
        <v>1.7925366150878816</v>
      </c>
      <c r="F36" t="s">
        <v>132</v>
      </c>
    </row>
    <row r="37" spans="1:6">
      <c r="A37" t="s">
        <v>136</v>
      </c>
      <c r="B37">
        <v>-5.6281837879104479</v>
      </c>
      <c r="C37">
        <v>0.43044817390097068</v>
      </c>
      <c r="D37">
        <v>-29.682307564179109</v>
      </c>
      <c r="E37">
        <v>1.2350663940537383</v>
      </c>
      <c r="F37" t="s">
        <v>132</v>
      </c>
    </row>
    <row r="38" spans="1:6">
      <c r="A38" t="s">
        <v>137</v>
      </c>
      <c r="B38">
        <v>-6.7164896750000027</v>
      </c>
      <c r="C38">
        <v>0.47335107173647006</v>
      </c>
      <c r="D38">
        <v>-33.862630542857133</v>
      </c>
      <c r="E38">
        <v>1.1846734848042508</v>
      </c>
      <c r="F38" t="s">
        <v>132</v>
      </c>
    </row>
    <row r="39" spans="1:6">
      <c r="A39" t="s">
        <v>138</v>
      </c>
      <c r="B39">
        <v>-6.8383324607692302</v>
      </c>
      <c r="C39">
        <v>0.54950065147998761</v>
      </c>
      <c r="D39">
        <v>-34.25167630153846</v>
      </c>
      <c r="E39">
        <v>2.0435019231465392</v>
      </c>
      <c r="F39" t="s">
        <v>132</v>
      </c>
    </row>
    <row r="40" spans="1:6">
      <c r="A40" t="s">
        <v>44</v>
      </c>
      <c r="B40">
        <v>-6.5253368300000005</v>
      </c>
      <c r="C40">
        <v>0.60617393573740741</v>
      </c>
      <c r="D40">
        <v>-33.012046909090905</v>
      </c>
      <c r="E40">
        <v>2.9111773373903196</v>
      </c>
      <c r="F40" t="s">
        <v>132</v>
      </c>
    </row>
    <row r="41" spans="1:6">
      <c r="A41" t="s">
        <v>139</v>
      </c>
      <c r="B41">
        <v>-6.8577461600000005</v>
      </c>
      <c r="C41">
        <v>0.49562852928554835</v>
      </c>
      <c r="D41">
        <v>-35.146927949206336</v>
      </c>
      <c r="E41">
        <v>1.3883710854271754</v>
      </c>
      <c r="F41" t="s">
        <v>132</v>
      </c>
    </row>
    <row r="42" spans="1:6">
      <c r="A42" t="s">
        <v>90</v>
      </c>
      <c r="B42">
        <v>-6.1891911635000003</v>
      </c>
      <c r="C42">
        <v>0.44816848085509281</v>
      </c>
      <c r="D42">
        <v>-32.339508700000003</v>
      </c>
      <c r="E42">
        <v>1.2782931276764207</v>
      </c>
      <c r="F42" t="s">
        <v>132</v>
      </c>
    </row>
    <row r="43" spans="1:6">
      <c r="A43" t="s">
        <v>150</v>
      </c>
      <c r="B43">
        <v>-1.7801816764062497</v>
      </c>
      <c r="C43">
        <v>7.920854227016863E-2</v>
      </c>
      <c r="D43">
        <v>-5.3098757812499979</v>
      </c>
      <c r="E43">
        <v>0.14885308050476909</v>
      </c>
      <c r="F43" s="28">
        <v>42856</v>
      </c>
    </row>
    <row r="44" spans="1:6">
      <c r="A44" t="s">
        <v>151</v>
      </c>
      <c r="B44">
        <v>-3.2653692149999998</v>
      </c>
      <c r="C44">
        <v>0.14529142666841507</v>
      </c>
      <c r="D44">
        <v>1.7274254736842134</v>
      </c>
      <c r="E44">
        <v>-4.8425351871371557E-2</v>
      </c>
      <c r="F44" s="28">
        <v>42856</v>
      </c>
    </row>
    <row r="45" spans="1:6">
      <c r="A45" t="s">
        <v>152</v>
      </c>
      <c r="B45">
        <v>-6.3961179254545462</v>
      </c>
      <c r="C45">
        <v>0.28459296249251692</v>
      </c>
      <c r="D45">
        <v>-32.585168909090903</v>
      </c>
      <c r="E45">
        <v>0.91346821860012961</v>
      </c>
      <c r="F45" s="28">
        <v>42856</v>
      </c>
    </row>
    <row r="46" spans="1:6">
      <c r="A46" t="s">
        <v>153</v>
      </c>
      <c r="B46">
        <v>-5.2987626148000002</v>
      </c>
      <c r="C46">
        <v>0.23576653333566555</v>
      </c>
      <c r="D46">
        <v>-24.701597039999982</v>
      </c>
      <c r="E46">
        <v>0.69246606969135205</v>
      </c>
      <c r="F46" s="28">
        <v>42856</v>
      </c>
    </row>
    <row r="47" spans="1:6">
      <c r="A47" t="s">
        <v>154</v>
      </c>
      <c r="B47">
        <v>-0.53449452649122842</v>
      </c>
      <c r="C47">
        <v>2.3782141371223024E-2</v>
      </c>
      <c r="D47">
        <v>4.3380566315789526</v>
      </c>
      <c r="E47">
        <v>-0.12160983036455464</v>
      </c>
      <c r="F47" s="28">
        <v>42856</v>
      </c>
    </row>
    <row r="48" spans="1:6">
      <c r="A48" t="s">
        <v>155</v>
      </c>
      <c r="B48">
        <v>-0.8406544853846154</v>
      </c>
      <c r="C48">
        <v>3.7404618428955531E-2</v>
      </c>
      <c r="D48">
        <v>3.6696684230769288</v>
      </c>
      <c r="E48">
        <v>-0.1028727359564499</v>
      </c>
      <c r="F48" s="28">
        <v>42856</v>
      </c>
    </row>
    <row r="49" spans="1:6">
      <c r="A49" t="s">
        <v>156</v>
      </c>
      <c r="B49">
        <v>-0.60030062156862762</v>
      </c>
      <c r="C49">
        <v>2.6710159860940028E-2</v>
      </c>
      <c r="D49">
        <v>4.9848777254902021</v>
      </c>
      <c r="E49">
        <v>-0.13974232843619286</v>
      </c>
      <c r="F49" s="28">
        <v>42856</v>
      </c>
    </row>
    <row r="50" spans="1:6">
      <c r="A50" s="27" t="s">
        <v>108</v>
      </c>
      <c r="B50" s="27" t="s">
        <v>147</v>
      </c>
      <c r="C50" s="27" t="s">
        <v>109</v>
      </c>
      <c r="D50" s="27" t="s">
        <v>148</v>
      </c>
      <c r="E50" s="27" t="s">
        <v>110</v>
      </c>
      <c r="F50" s="27" t="s">
        <v>177</v>
      </c>
    </row>
    <row r="51" spans="1:6">
      <c r="A51" t="s">
        <v>157</v>
      </c>
      <c r="B51">
        <v>-4.3552299775000014</v>
      </c>
      <c r="C51">
        <v>0.19378438860550856</v>
      </c>
      <c r="D51">
        <v>-16.078285968750002</v>
      </c>
      <c r="E51">
        <v>0.45072662606085223</v>
      </c>
      <c r="F51" s="28">
        <v>42856</v>
      </c>
    </row>
    <row r="52" spans="1:6">
      <c r="A52" t="s">
        <v>158</v>
      </c>
      <c r="B52">
        <v>-6.3141052668000022</v>
      </c>
      <c r="C52">
        <v>0.2809438387958606</v>
      </c>
      <c r="D52">
        <v>-29.332106639999992</v>
      </c>
      <c r="E52">
        <v>0.82227430752260455</v>
      </c>
      <c r="F52" s="28">
        <v>42856</v>
      </c>
    </row>
    <row r="53" spans="1:6">
      <c r="A53" t="s">
        <v>159</v>
      </c>
      <c r="B53">
        <v>-5.7058170505454555</v>
      </c>
      <c r="C53">
        <v>0.25387827378740002</v>
      </c>
      <c r="D53">
        <v>-25.518820363636358</v>
      </c>
      <c r="E53">
        <v>0.71537549623823515</v>
      </c>
      <c r="F53" s="28">
        <v>42856</v>
      </c>
    </row>
    <row r="54" spans="1:6">
      <c r="A54" t="s">
        <v>160</v>
      </c>
      <c r="B54">
        <v>-5.1786207904878054</v>
      </c>
      <c r="C54">
        <v>0.23042086615148316</v>
      </c>
      <c r="D54">
        <v>-24.414407804878042</v>
      </c>
      <c r="E54">
        <v>0.68441522178137593</v>
      </c>
      <c r="F54" s="28">
        <v>42856</v>
      </c>
    </row>
    <row r="55" spans="1:6">
      <c r="A55" t="s">
        <v>161</v>
      </c>
      <c r="B55">
        <v>-5.2032198126000004</v>
      </c>
      <c r="C55">
        <v>0.23151539077703265</v>
      </c>
      <c r="D55">
        <v>-23.920932319999988</v>
      </c>
      <c r="E55">
        <v>0.67058149965607405</v>
      </c>
      <c r="F55" s="28">
        <v>42856</v>
      </c>
    </row>
    <row r="56" spans="1:6">
      <c r="A56" t="s">
        <v>162</v>
      </c>
      <c r="B56">
        <v>-5.3474848831578941</v>
      </c>
      <c r="C56">
        <v>0.23793441311101271</v>
      </c>
      <c r="D56">
        <v>-24.234348456140346</v>
      </c>
      <c r="E56">
        <v>0.67936757286500538</v>
      </c>
      <c r="F56" s="28">
        <v>42856</v>
      </c>
    </row>
    <row r="57" spans="1:6">
      <c r="A57" t="s">
        <v>163</v>
      </c>
      <c r="B57">
        <v>-5.614660094556962</v>
      </c>
      <c r="C57">
        <v>0.24982227787567332</v>
      </c>
      <c r="D57">
        <v>-25.368641620253157</v>
      </c>
      <c r="E57">
        <v>0.71116549783151872</v>
      </c>
      <c r="F57" s="28">
        <v>42856</v>
      </c>
    </row>
    <row r="58" spans="1:6">
      <c r="A58" t="s">
        <v>164</v>
      </c>
      <c r="B58">
        <v>-9.3649259227586192</v>
      </c>
      <c r="C58">
        <v>0.41668900463423497</v>
      </c>
      <c r="D58">
        <v>-52.250643103448269</v>
      </c>
      <c r="E58">
        <v>1.4647553925400119</v>
      </c>
      <c r="F58" s="28">
        <v>42856</v>
      </c>
    </row>
    <row r="59" spans="1:6">
      <c r="A59" t="s">
        <v>165</v>
      </c>
      <c r="B59">
        <v>-7.4829208288888918</v>
      </c>
      <c r="C59">
        <v>0.33294986609226856</v>
      </c>
      <c r="D59">
        <v>-36.912191629629639</v>
      </c>
      <c r="E59">
        <v>1.0347687325670858</v>
      </c>
      <c r="F59" s="28">
        <v>42856</v>
      </c>
    </row>
    <row r="60" spans="1:6">
      <c r="A60" t="s">
        <v>166</v>
      </c>
      <c r="B60">
        <v>-6.2253687320689659</v>
      </c>
      <c r="C60">
        <v>0.27699553865587673</v>
      </c>
      <c r="D60">
        <v>-27.611790206896551</v>
      </c>
      <c r="E60">
        <v>0.77404824517013626</v>
      </c>
      <c r="F60" s="28">
        <v>42856</v>
      </c>
    </row>
    <row r="61" spans="1:6">
      <c r="A61" t="s">
        <v>167</v>
      </c>
      <c r="B61">
        <v>-5.9932839743859638</v>
      </c>
      <c r="C61">
        <v>0.26666901098578694</v>
      </c>
      <c r="D61">
        <v>-24.974628385964902</v>
      </c>
      <c r="E61">
        <v>0.70012002594109202</v>
      </c>
      <c r="F61" s="28">
        <v>42856</v>
      </c>
    </row>
    <row r="62" spans="1:6">
      <c r="A62" t="s">
        <v>168</v>
      </c>
      <c r="B62">
        <v>-6.4079410948571436</v>
      </c>
      <c r="C62">
        <v>0.28511903015505097</v>
      </c>
      <c r="D62">
        <v>-27.145934628571421</v>
      </c>
      <c r="E62">
        <v>0.76098879881756976</v>
      </c>
      <c r="F62" s="28">
        <v>42856</v>
      </c>
    </row>
    <row r="63" spans="1:6">
      <c r="A63" t="s">
        <v>169</v>
      </c>
      <c r="B63">
        <v>-5.7426611969230796</v>
      </c>
      <c r="C63">
        <v>0.25551764080506967</v>
      </c>
      <c r="D63">
        <v>-24.415091653846158</v>
      </c>
      <c r="E63">
        <v>0.68443439229113878</v>
      </c>
      <c r="F63" s="28">
        <v>42856</v>
      </c>
    </row>
    <row r="64" spans="1:6">
      <c r="A64" t="s">
        <v>170</v>
      </c>
      <c r="B64">
        <v>-6.2569104264285729</v>
      </c>
      <c r="C64">
        <v>0.27839897498154392</v>
      </c>
      <c r="D64">
        <v>-26.09553678571428</v>
      </c>
      <c r="E64">
        <v>0.73154273244875501</v>
      </c>
      <c r="F64" s="28">
        <v>42856</v>
      </c>
    </row>
    <row r="65" spans="1:6">
      <c r="A65" t="s">
        <v>171</v>
      </c>
      <c r="B65">
        <v>-6.3437470288888909</v>
      </c>
      <c r="C65">
        <v>0.28226273831971133</v>
      </c>
      <c r="D65">
        <v>-28.660778055555554</v>
      </c>
      <c r="E65">
        <v>0.80345478481769939</v>
      </c>
      <c r="F65" s="28">
        <v>42856</v>
      </c>
    </row>
    <row r="66" spans="1:6">
      <c r="A66" t="s">
        <v>172</v>
      </c>
      <c r="B66">
        <v>-6.6397452600000006</v>
      </c>
      <c r="C66">
        <v>0.29543307296116794</v>
      </c>
      <c r="D66">
        <v>-27.434153294117642</v>
      </c>
      <c r="E66">
        <v>0.76906850500900714</v>
      </c>
      <c r="F66" s="28">
        <v>42856</v>
      </c>
    </row>
    <row r="67" spans="1:6">
      <c r="A67" t="s">
        <v>173</v>
      </c>
      <c r="B67">
        <v>-6.6471066874999991</v>
      </c>
      <c r="C67">
        <v>0.29576061702536677</v>
      </c>
      <c r="D67">
        <v>-29.546076285714275</v>
      </c>
      <c r="E67">
        <v>0.82827257230528606</v>
      </c>
      <c r="F67" s="28">
        <v>42856</v>
      </c>
    </row>
    <row r="68" spans="1:6">
      <c r="A68" t="s">
        <v>174</v>
      </c>
      <c r="B68">
        <v>-6.6047976430303033</v>
      </c>
      <c r="C68">
        <v>0.29387809133616088</v>
      </c>
      <c r="D68">
        <v>-29.537202787878776</v>
      </c>
      <c r="E68">
        <v>0.82802381931329883</v>
      </c>
      <c r="F68" s="28">
        <v>42856</v>
      </c>
    </row>
    <row r="69" spans="1:6">
      <c r="A69" t="s">
        <v>175</v>
      </c>
      <c r="B69">
        <v>-6.7523324670000013</v>
      </c>
      <c r="C69">
        <v>0.30044260017006652</v>
      </c>
      <c r="D69">
        <v>-30.134830533333332</v>
      </c>
      <c r="E69">
        <v>0.84477726790058172</v>
      </c>
      <c r="F69" s="28">
        <v>42856</v>
      </c>
    </row>
    <row r="70" spans="1:6">
      <c r="A70" t="s">
        <v>176</v>
      </c>
      <c r="B70">
        <v>-6.7435231762962982</v>
      </c>
      <c r="C70">
        <v>0.30005063395430187</v>
      </c>
      <c r="D70">
        <v>-30.117801185185179</v>
      </c>
      <c r="E70">
        <v>0.84429987990973798</v>
      </c>
      <c r="F70" s="28">
        <v>42856</v>
      </c>
    </row>
  </sheetData>
  <sortState ref="A3:F42">
    <sortCondition ref="A3:A42"/>
  </sortState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>
      <selection activeCell="C19" sqref="C19"/>
    </sheetView>
  </sheetViews>
  <sheetFormatPr defaultRowHeight="14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Table 2</vt:lpstr>
      <vt:lpstr>Table 3 MC may16</vt:lpstr>
      <vt:lpstr>Table 4 MC Oct16</vt:lpstr>
      <vt:lpstr>Table 5 Water samples</vt:lpstr>
      <vt:lpstr>Table 6 VA samples</vt:lpstr>
      <vt:lpstr>Sheet2</vt:lpstr>
      <vt:lpstr>Sheet3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Katarina David</dc:creator>
  <cp:lastModifiedBy>Katarina David</cp:lastModifiedBy>
  <cp:lastPrinted>2018-05-12T02:28:43Z</cp:lastPrinted>
  <dcterms:created xsi:type="dcterms:W3CDTF">2017-06-06T02:33:03Z</dcterms:created>
  <dcterms:modified xsi:type="dcterms:W3CDTF">2018-11-26T07:46:23Z</dcterms:modified>
</cp:coreProperties>
</file>